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3256" windowHeight="12336"/>
  </bookViews>
  <sheets>
    <sheet name="2018" sheetId="14" r:id="rId1"/>
    <sheet name="List1" sheetId="15" r:id="rId2"/>
  </sheets>
  <definedNames>
    <definedName name="_xlnm._FilterDatabase" localSheetId="0" hidden="1">'2018'!$A$1:$F$255</definedName>
    <definedName name="_xlnm.Print_Area" localSheetId="0">'2018'!$A$1:$F$302</definedName>
  </definedNames>
  <calcPr calcId="152511"/>
</workbook>
</file>

<file path=xl/calcChain.xml><?xml version="1.0" encoding="utf-8"?>
<calcChain xmlns="http://schemas.openxmlformats.org/spreadsheetml/2006/main">
  <c r="F256" i="14" l="1"/>
  <c r="F229" i="14"/>
  <c r="F120" i="14"/>
  <c r="F200" i="14"/>
  <c r="F198" i="14"/>
  <c r="F172" i="14"/>
  <c r="F88" i="14"/>
  <c r="F252" i="14" l="1"/>
  <c r="F226" i="14"/>
  <c r="F254" i="14" l="1"/>
  <c r="F251" i="14" s="1"/>
  <c r="F247" i="14"/>
  <c r="F245" i="14"/>
  <c r="F224" i="14"/>
  <c r="F196" i="14"/>
  <c r="F164" i="14"/>
  <c r="F222" i="14"/>
  <c r="F38" i="14" l="1"/>
  <c r="F37" i="14" s="1"/>
  <c r="F184" i="14"/>
  <c r="F181" i="14"/>
  <c r="F170" i="14"/>
  <c r="F167" i="14"/>
  <c r="F118" i="14"/>
  <c r="F115" i="14"/>
  <c r="F66" i="14" l="1"/>
  <c r="F83" i="14"/>
  <c r="F81" i="14"/>
  <c r="F79" i="14"/>
  <c r="F301" i="14"/>
  <c r="F279" i="14"/>
  <c r="F257" i="14"/>
  <c r="F249" i="14"/>
  <c r="F243" i="14"/>
  <c r="F241" i="14"/>
  <c r="F239" i="14"/>
  <c r="F232" i="14"/>
  <c r="F236" i="14"/>
  <c r="F234" i="14"/>
  <c r="F220" i="14"/>
  <c r="F218" i="14"/>
  <c r="F216" i="14"/>
  <c r="F214" i="14"/>
  <c r="F212" i="14"/>
  <c r="F210" i="14"/>
  <c r="F208" i="14"/>
  <c r="F206" i="14"/>
  <c r="F204" i="14"/>
  <c r="F202" i="14"/>
  <c r="F194" i="14"/>
  <c r="F192" i="14"/>
  <c r="F190" i="14"/>
  <c r="F179" i="14"/>
  <c r="F175" i="14"/>
  <c r="F161" i="14"/>
  <c r="F159" i="14"/>
  <c r="F156" i="14"/>
  <c r="F154" i="14"/>
  <c r="F152" i="14"/>
  <c r="F150" i="14"/>
  <c r="F148" i="14"/>
  <c r="F146" i="14"/>
  <c r="F144" i="14"/>
  <c r="F142" i="14"/>
  <c r="F140" i="14"/>
  <c r="F138" i="14"/>
  <c r="F136" i="14"/>
  <c r="F134" i="14"/>
  <c r="F132" i="14"/>
  <c r="F130" i="14"/>
  <c r="F128" i="14"/>
  <c r="F126" i="14"/>
  <c r="F124" i="14"/>
  <c r="F122" i="14"/>
  <c r="F111" i="14"/>
  <c r="F113" i="14"/>
  <c r="F109" i="14"/>
  <c r="F107" i="14"/>
  <c r="F77" i="14"/>
  <c r="F104" i="14"/>
  <c r="F101" i="14"/>
  <c r="F96" i="14"/>
  <c r="F91" i="14"/>
  <c r="F86" i="14"/>
  <c r="F85" i="14" s="1"/>
  <c r="F75" i="14"/>
  <c r="F73" i="14"/>
  <c r="F71" i="14"/>
  <c r="F69" i="14"/>
  <c r="F64" i="14"/>
  <c r="F62" i="14"/>
  <c r="F60" i="14"/>
  <c r="F33" i="14"/>
  <c r="F31" i="14"/>
  <c r="F22" i="14"/>
  <c r="F14" i="14"/>
  <c r="F106" i="14" l="1"/>
  <c r="F163" i="14"/>
  <c r="F158" i="14"/>
  <c r="F100" i="14"/>
  <c r="F231" i="14"/>
  <c r="F238" i="14"/>
  <c r="F68" i="14"/>
  <c r="F59" i="14"/>
  <c r="F90" i="14"/>
  <c r="F5" i="14"/>
  <c r="F4" i="14" s="1"/>
  <c r="F3" i="14" l="1"/>
</calcChain>
</file>

<file path=xl/sharedStrings.xml><?xml version="1.0" encoding="utf-8"?>
<sst xmlns="http://schemas.openxmlformats.org/spreadsheetml/2006/main" count="404" uniqueCount="178">
  <si>
    <t>odpa</t>
  </si>
  <si>
    <t>položka</t>
  </si>
  <si>
    <t>organizace</t>
  </si>
  <si>
    <t>účelový znak (UZ)</t>
  </si>
  <si>
    <t>druh příjmu nebo výdaj - text</t>
  </si>
  <si>
    <t>31410000000</t>
  </si>
  <si>
    <t xml:space="preserve">Udržitelnost projektů </t>
  </si>
  <si>
    <t xml:space="preserve">budovy, haly stavby                                                       </t>
  </si>
  <si>
    <t>nákup služeb</t>
  </si>
  <si>
    <t>nákup materiálu jinde nezařazený</t>
  </si>
  <si>
    <t>poštovní služby</t>
  </si>
  <si>
    <t>opravy a udržování</t>
  </si>
  <si>
    <t>drobný hmotný dlouhodobý majetek</t>
  </si>
  <si>
    <t>platby daní a poplatků státnímu rozpočtu</t>
  </si>
  <si>
    <t>61500000000</t>
  </si>
  <si>
    <t>Udržitelnost projektů ROP</t>
  </si>
  <si>
    <t>úhrady sankcí jiným rozpočtům</t>
  </si>
  <si>
    <t xml:space="preserve"> </t>
  </si>
  <si>
    <t>31402000000</t>
  </si>
  <si>
    <t xml:space="preserve">Prostranství KASS II. Etapa </t>
  </si>
  <si>
    <t xml:space="preserve">nákup služeb (pěstební péče dle SOD )                                                   </t>
  </si>
  <si>
    <t xml:space="preserve">budovy, haly stavby (PD)                                              </t>
  </si>
  <si>
    <t>ostatní nákup dlouhodobého nehmotného majetku (studie)</t>
  </si>
  <si>
    <t xml:space="preserve">nákup služeb </t>
  </si>
  <si>
    <t>pohoštění</t>
  </si>
  <si>
    <t>cestovné</t>
  </si>
  <si>
    <t>dlouhodobý drobný hmotný majetek</t>
  </si>
  <si>
    <t>31610000000</t>
  </si>
  <si>
    <t>31605000000</t>
  </si>
  <si>
    <t xml:space="preserve">Energetická opatření – MŠ Kvítek ul. Písečná </t>
  </si>
  <si>
    <t>31606000000</t>
  </si>
  <si>
    <t>Energetická opatření – MŠ Kamarád ul. Růžová</t>
  </si>
  <si>
    <t>31502000000</t>
  </si>
  <si>
    <t>Strategie rozvoje města (studie analýzy, průzkumy, VP)</t>
  </si>
  <si>
    <t>Inkluzivní vzdělávání v Chomutově</t>
  </si>
  <si>
    <t>31607000000</t>
  </si>
  <si>
    <t>školení, vzdělávání</t>
  </si>
  <si>
    <t>neinvestiční transfery obecně prospěšným společnostem</t>
  </si>
  <si>
    <t>neinvestiční transfery zřízeným příspěvkovým organizacím</t>
  </si>
  <si>
    <t>neinvestiční příspěvky zřízeným příspěvkovým organizacím</t>
  </si>
  <si>
    <t>Územní plánování</t>
  </si>
  <si>
    <t>konzultační, poradenské a právní služby</t>
  </si>
  <si>
    <t>budovy, haly, stavby</t>
  </si>
  <si>
    <t>Reko komunikace ul. Šafaříkova a okolí</t>
  </si>
  <si>
    <t>Reko komunikace a chodníku ul. Čelakovského</t>
  </si>
  <si>
    <t>Veřejné osvětlení města</t>
  </si>
  <si>
    <t>Rekonstrukce chodníků ul. Palackého - Riegrova</t>
  </si>
  <si>
    <t>Dětské hřiště</t>
  </si>
  <si>
    <t>Mobiliář města</t>
  </si>
  <si>
    <t>Operační program  výzkum, vývoj, vzdělávání OPVVK</t>
  </si>
  <si>
    <t>OPŽP</t>
  </si>
  <si>
    <t>IROP - Integrovaný regionální OP</t>
  </si>
  <si>
    <t>237</t>
  </si>
  <si>
    <t>OSTATNÍ INVESTICE</t>
  </si>
  <si>
    <t>FRDI - fond rozvoje dopravní infrastukrury</t>
  </si>
  <si>
    <t>Cyklodoprava</t>
  </si>
  <si>
    <t>Parkování - Kamenný vrch</t>
  </si>
  <si>
    <t>Kamencové jezero</t>
  </si>
  <si>
    <t>3903000000</t>
  </si>
  <si>
    <t>konzultační, poradenské a právní služby (studie)</t>
  </si>
  <si>
    <t>Rekonstrukce/oprava kanalizace</t>
  </si>
  <si>
    <t>Objekt KASS</t>
  </si>
  <si>
    <t>SEKCE  ROZVOJ</t>
  </si>
  <si>
    <t>Reko uličních vpustí a reko povrchů komunikací-koordinace se správci sítí</t>
  </si>
  <si>
    <t>Investice Školská zařízení</t>
  </si>
  <si>
    <t>Kontejnerová stání</t>
  </si>
  <si>
    <t xml:space="preserve">MPSV  </t>
  </si>
  <si>
    <t>PŘÍPRAVA A UDRŽITELNOST PROJEKTŮ  CELKEM</t>
  </si>
  <si>
    <t>31702000000</t>
  </si>
  <si>
    <t>31710000000</t>
  </si>
  <si>
    <t>Písečná - domov pro seniory - modernizace</t>
  </si>
  <si>
    <t>Budovy  a majetek SMCH</t>
  </si>
  <si>
    <t>ZŠ Heyrovského - investice (fasáda)</t>
  </si>
  <si>
    <t>Dům dětí a mládeže - investice (reko hřiště)</t>
  </si>
  <si>
    <t>ZŠ Hornická - investice (víceúčelové hřiště včetně příjezdové komunikace)</t>
  </si>
  <si>
    <t>Interreg V/A</t>
  </si>
  <si>
    <t>Muzea v Krušných horách  - tradice a budoucnost</t>
  </si>
  <si>
    <t>31608000000</t>
  </si>
  <si>
    <t>Ostatní osobní výdaje (dohody o provedení práce)</t>
  </si>
  <si>
    <t xml:space="preserve">FRMK - Fond oprav, rozvoje  a údržby místních komunikací </t>
  </si>
  <si>
    <t>výdaje z finančního vypořádání minulých let mezi krajem a obcemi</t>
  </si>
  <si>
    <t>ostatní nákup dlouhodobého nehmotnéh majetku</t>
  </si>
  <si>
    <t>knihy, učební pomůcky, tisk</t>
  </si>
  <si>
    <t>výpočetní technika (metropolitní sítě)</t>
  </si>
  <si>
    <t>Otevřené a moderní úřady</t>
  </si>
  <si>
    <t>Ministerstvo pro místní rozvoj (MMR)</t>
  </si>
  <si>
    <t>31729000000</t>
  </si>
  <si>
    <t>Rekonstrukce objektu Školní pěšina - dětská skupina (A)</t>
  </si>
  <si>
    <t>Sociální centrum (B)</t>
  </si>
  <si>
    <t>Oprava fasády - oblastní muzeum</t>
  </si>
  <si>
    <t xml:space="preserve">HISTORICKÉ PAMÁTKY </t>
  </si>
  <si>
    <t>Nové autobusové zastávky</t>
  </si>
  <si>
    <t>103133063</t>
  </si>
  <si>
    <t>103533063</t>
  </si>
  <si>
    <t>drobný hmotný dlouhodobý majetek 85%</t>
  </si>
  <si>
    <t>drobný hmotný dlouhodobý majetek 10%</t>
  </si>
  <si>
    <t>drobný hmotný dlouhodobý majetek 5%</t>
  </si>
  <si>
    <t>Sociální bydlení - Palachova</t>
  </si>
  <si>
    <t xml:space="preserve">budovy, haly, stavby </t>
  </si>
  <si>
    <t>Operační program zaměstnanost (OPZ)</t>
  </si>
  <si>
    <t xml:space="preserve">Prostupné zaměstnávání v Chomutově </t>
  </si>
  <si>
    <t>služby školení a vzdělávání</t>
  </si>
  <si>
    <t>platy zaměstnanců v pravovním poměru</t>
  </si>
  <si>
    <t>povinné sociální pojištění</t>
  </si>
  <si>
    <t>povinné zdravotní pojištění</t>
  </si>
  <si>
    <t>rozpočet 2018</t>
  </si>
  <si>
    <t>ODBOR ROZVOJE A INVESTIC  2018</t>
  </si>
  <si>
    <t>Energetická opatření správní budova Městské lesy</t>
  </si>
  <si>
    <t>Digitální, jazykové, přírodní a řemeslné Kompetence v oborech  na ZŠ - výzva č.47</t>
  </si>
  <si>
    <t>Územní studie krajiny a veřejných prostranství - výzva č.9</t>
  </si>
  <si>
    <t>Nové chodníky Hornická-Zengerova-Heyrovského</t>
  </si>
  <si>
    <t xml:space="preserve">Odvodnění komunikace u Třešňovka </t>
  </si>
  <si>
    <t>Vnitroblok 5.května I.etapa- chodníky, komunikace,VO</t>
  </si>
  <si>
    <t>Nová komunikace Čermákova - etapa I.</t>
  </si>
  <si>
    <t>Reko chodníků ul. Adámkova</t>
  </si>
  <si>
    <t>Nová komunikace ul Višňová a reko chodníků</t>
  </si>
  <si>
    <t>Dopravní hřiště Chomutov - komunikace</t>
  </si>
  <si>
    <t>Lipská - Mýtná - cyklo/chodník</t>
  </si>
  <si>
    <t>Karla Buriana - chodníky. Park. Stání</t>
  </si>
  <si>
    <t>Haškova rekonstrukce chodníků a VO</t>
  </si>
  <si>
    <t>Kochova rekonstrukce chodníků, VO</t>
  </si>
  <si>
    <t>Náměstí E.Beneše - reko chodníků</t>
  </si>
  <si>
    <t>Vršovců - reko chodníků</t>
  </si>
  <si>
    <t>Vodních staveb - reko chodníků</t>
  </si>
  <si>
    <t>Doplnění parkování ul. Mostecká (tykev)</t>
  </si>
  <si>
    <t>Participativní rozpočet (PB)</t>
  </si>
  <si>
    <t xml:space="preserve">PB 2017 - Bike areál </t>
  </si>
  <si>
    <t xml:space="preserve">PB 2017 - Rozkvetlý park + hodiny </t>
  </si>
  <si>
    <t>Rekonstrukce restaurace Dřevák KJ</t>
  </si>
  <si>
    <t>31828000000</t>
  </si>
  <si>
    <t>Kamenný vrch - demolice ZŠ I.etapa</t>
  </si>
  <si>
    <t>31829000000</t>
  </si>
  <si>
    <t>Reko zařízení fotbalové hřiště dr. Jánského</t>
  </si>
  <si>
    <t xml:space="preserve">Reko smuteční síň hřbitov </t>
  </si>
  <si>
    <t>31830000000</t>
  </si>
  <si>
    <t>KASS III. Etapa komunikace, chodník</t>
  </si>
  <si>
    <t>31831000000</t>
  </si>
  <si>
    <t>31832000000</t>
  </si>
  <si>
    <t>Bezručovo údolí - ferata I.</t>
  </si>
  <si>
    <t>Metropolitní sítě</t>
  </si>
  <si>
    <t>31833000000</t>
  </si>
  <si>
    <t>výpočetní technika včetně datových sítí</t>
  </si>
  <si>
    <t>31834000000</t>
  </si>
  <si>
    <t>Terasa Aquasvět</t>
  </si>
  <si>
    <t>Střecha kostel SV. Ignác</t>
  </si>
  <si>
    <t>Socha Svaté Anny</t>
  </si>
  <si>
    <t>Mateřské školy - investice (hřiště)</t>
  </si>
  <si>
    <t>Tvorba komunitního plánu</t>
  </si>
  <si>
    <t>Chytrý Chomutov</t>
  </si>
  <si>
    <t>Informační systémy výzva č. 28</t>
  </si>
  <si>
    <t>Infrastruktura volnočasových zařízení - výzva č. 57</t>
  </si>
  <si>
    <t xml:space="preserve">Azylový dům pro rodiny s dětmi - výzva </t>
  </si>
  <si>
    <t>31844000000</t>
  </si>
  <si>
    <t>ZŠ Kadaňská energetická opatření</t>
  </si>
  <si>
    <t>PB 2017 - Přestupák Palackého ul.</t>
  </si>
  <si>
    <t>Kulisárna divadlo - investice (elektroinstalace, odhlučnění)</t>
  </si>
  <si>
    <t>Park ČSA</t>
  </si>
  <si>
    <t>Rekonstrukce chodníků ul. Havlíčkova (VP u ZŠ Duhová cesta)</t>
  </si>
  <si>
    <t xml:space="preserve">PB 2017 Hřbitovní zeď </t>
  </si>
  <si>
    <t>Dirt park chomutov</t>
  </si>
  <si>
    <t>ZŠ Březenecká - investice (reko atria)</t>
  </si>
  <si>
    <t>ZŠ Na Příkopech -investice (fasáda, dveře, dokončení reko vstupních prostor)</t>
  </si>
  <si>
    <t>Demolice hotelu u Kamencového jezera</t>
  </si>
  <si>
    <t>Příprava projektů a služeb</t>
  </si>
  <si>
    <t>Reko Sokolská I. Etapa  - komunikace, chodníky,VO</t>
  </si>
  <si>
    <t>PZOO - turnikety</t>
  </si>
  <si>
    <t>stroje, přístroje, zařízení</t>
  </si>
  <si>
    <t>Demolice objektu Riegrova č.p. 5379</t>
  </si>
  <si>
    <t>Revitalizace sportoviště Heyrovského - parkování</t>
  </si>
  <si>
    <t>31501000000</t>
  </si>
  <si>
    <t xml:space="preserve">návrh po prvním projednání a přidání akcí </t>
  </si>
  <si>
    <t>Písečná - domov pro osoby sezdravotním postižením - modernizace</t>
  </si>
  <si>
    <t>Nový chodník k Bezručově ul. (k hřebíkárně)</t>
  </si>
  <si>
    <t>Rekonstrukce komunikace Tomáše ze Štítného</t>
  </si>
  <si>
    <t>Rekonstrukce chodníku Křižíkova</t>
  </si>
  <si>
    <t>Rozšíření hřbitova II. Etapa</t>
  </si>
  <si>
    <t>PB  2017 Venkovní posilovací stroje na Domovince</t>
  </si>
  <si>
    <t>PB 2017 Bezručovo údolí, zábavně na I.mlýn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</si>
</sst>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 CE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2"/>
      <color rgb="FFFFFF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0"/>
      <name val="Arial"/>
      <family val="2"/>
      <charset val="238"/>
    </font>
    <font>
      <sz val="14"/>
      <color theme="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9"/>
      <color rgb="FFFF0000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b/>
      <sz val="8"/>
      <color rgb="FFFF0000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C5BE97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rgb="FFFFFF99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rgb="FFFFFFFF"/>
      </patternFill>
    </fill>
    <fill>
      <patternFill patternType="solid">
        <fgColor theme="0"/>
        <bgColor rgb="FFFFFF99"/>
      </patternFill>
    </fill>
    <fill>
      <patternFill patternType="solid">
        <fgColor theme="0" tint="-0.249977111117893"/>
        <bgColor rgb="FFFFFF99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0" tint="-0.249977111117893"/>
        <bgColor rgb="FFC5BE97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rgb="FFB8CCE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Border="0" applyProtection="0"/>
  </cellStyleXfs>
  <cellXfs count="326">
    <xf numFmtId="0" fontId="0" fillId="0" borderId="0" xfId="0"/>
    <xf numFmtId="0" fontId="0" fillId="4" borderId="0" xfId="0" applyFill="1"/>
    <xf numFmtId="0" fontId="16" fillId="0" borderId="0" xfId="0" applyFont="1"/>
    <xf numFmtId="0" fontId="18" fillId="0" borderId="0" xfId="0" applyFont="1"/>
    <xf numFmtId="0" fontId="2" fillId="0" borderId="0" xfId="0" applyFont="1"/>
    <xf numFmtId="0" fontId="19" fillId="0" borderId="0" xfId="0" applyFont="1"/>
    <xf numFmtId="4" fontId="0" fillId="0" borderId="0" xfId="0" applyNumberFormat="1" applyAlignment="1">
      <alignment horizontal="center"/>
    </xf>
    <xf numFmtId="4" fontId="11" fillId="6" borderId="3" xfId="0" applyNumberFormat="1" applyFont="1" applyFill="1" applyBorder="1" applyAlignment="1">
      <alignment horizontal="center" vertical="center"/>
    </xf>
    <xf numFmtId="4" fontId="11" fillId="8" borderId="3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/>
    <xf numFmtId="0" fontId="1" fillId="9" borderId="1" xfId="1" applyFont="1" applyFill="1" applyBorder="1" applyAlignment="1" applyProtection="1"/>
    <xf numFmtId="0" fontId="2" fillId="12" borderId="1" xfId="1" applyFont="1" applyFill="1" applyBorder="1" applyAlignment="1" applyProtection="1"/>
    <xf numFmtId="0" fontId="6" fillId="0" borderId="1" xfId="0" applyFont="1" applyBorder="1"/>
    <xf numFmtId="0" fontId="7" fillId="7" borderId="1" xfId="0" applyFont="1" applyFill="1" applyBorder="1"/>
    <xf numFmtId="0" fontId="1" fillId="0" borderId="1" xfId="0" applyFont="1" applyBorder="1"/>
    <xf numFmtId="0" fontId="7" fillId="7" borderId="2" xfId="0" applyFont="1" applyFill="1" applyBorder="1"/>
    <xf numFmtId="0" fontId="11" fillId="6" borderId="3" xfId="0" applyFont="1" applyFill="1" applyBorder="1"/>
    <xf numFmtId="0" fontId="2" fillId="7" borderId="6" xfId="0" applyFont="1" applyFill="1" applyBorder="1"/>
    <xf numFmtId="0" fontId="2" fillId="7" borderId="1" xfId="0" applyFont="1" applyFill="1" applyBorder="1"/>
    <xf numFmtId="0" fontId="11" fillId="5" borderId="3" xfId="0" applyFont="1" applyFill="1" applyBorder="1"/>
    <xf numFmtId="0" fontId="6" fillId="4" borderId="1" xfId="0" applyFont="1" applyFill="1" applyBorder="1"/>
    <xf numFmtId="0" fontId="1" fillId="4" borderId="4" xfId="0" applyFont="1" applyFill="1" applyBorder="1"/>
    <xf numFmtId="0" fontId="6" fillId="0" borderId="4" xfId="0" applyFont="1" applyBorder="1"/>
    <xf numFmtId="0" fontId="6" fillId="0" borderId="2" xfId="0" applyFont="1" applyBorder="1"/>
    <xf numFmtId="0" fontId="7" fillId="7" borderId="6" xfId="0" applyFont="1" applyFill="1" applyBorder="1"/>
    <xf numFmtId="0" fontId="6" fillId="0" borderId="9" xfId="0" applyFont="1" applyBorder="1"/>
    <xf numFmtId="0" fontId="6" fillId="0" borderId="1" xfId="0" applyFont="1" applyFill="1" applyBorder="1"/>
    <xf numFmtId="0" fontId="7" fillId="7" borderId="13" xfId="0" applyFont="1" applyFill="1" applyBorder="1"/>
    <xf numFmtId="0" fontId="7" fillId="7" borderId="15" xfId="0" applyFont="1" applyFill="1" applyBorder="1"/>
    <xf numFmtId="0" fontId="6" fillId="0" borderId="14" xfId="0" applyFont="1" applyBorder="1"/>
    <xf numFmtId="0" fontId="7" fillId="7" borderId="6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7" fillId="7" borderId="1" xfId="0" applyFont="1" applyFill="1" applyBorder="1" applyAlignment="1">
      <alignment horizontal="right" vertical="center"/>
    </xf>
    <xf numFmtId="0" fontId="11" fillId="6" borderId="7" xfId="0" applyFont="1" applyFill="1" applyBorder="1" applyAlignment="1">
      <alignment horizontal="right" vertical="center"/>
    </xf>
    <xf numFmtId="0" fontId="7" fillId="7" borderId="2" xfId="0" applyFont="1" applyFill="1" applyBorder="1" applyAlignment="1">
      <alignment horizontal="right" vertical="center"/>
    </xf>
    <xf numFmtId="0" fontId="11" fillId="6" borderId="3" xfId="0" applyFont="1" applyFill="1" applyBorder="1" applyAlignment="1">
      <alignment horizontal="right" vertical="center"/>
    </xf>
    <xf numFmtId="49" fontId="2" fillId="11" borderId="2" xfId="1" applyNumberFormat="1" applyFont="1" applyFill="1" applyBorder="1" applyAlignment="1" applyProtection="1">
      <alignment horizontal="right" vertical="center"/>
    </xf>
    <xf numFmtId="0" fontId="11" fillId="5" borderId="3" xfId="1" applyFont="1" applyFill="1" applyBorder="1" applyAlignment="1" applyProtection="1"/>
    <xf numFmtId="0" fontId="2" fillId="10" borderId="2" xfId="1" applyFont="1" applyFill="1" applyBorder="1" applyAlignment="1" applyProtection="1"/>
    <xf numFmtId="0" fontId="5" fillId="11" borderId="2" xfId="1" applyFont="1" applyFill="1" applyBorder="1" applyAlignment="1" applyProtection="1"/>
    <xf numFmtId="0" fontId="5" fillId="11" borderId="1" xfId="1" applyFont="1" applyFill="1" applyBorder="1" applyAlignment="1" applyProtection="1"/>
    <xf numFmtId="0" fontId="4" fillId="2" borderId="4" xfId="1" applyFont="1" applyFill="1" applyBorder="1" applyAlignment="1" applyProtection="1"/>
    <xf numFmtId="0" fontId="1" fillId="3" borderId="1" xfId="1" applyFont="1" applyFill="1" applyBorder="1" applyAlignment="1" applyProtection="1"/>
    <xf numFmtId="0" fontId="5" fillId="7" borderId="8" xfId="1" applyFont="1" applyFill="1" applyBorder="1" applyAlignment="1" applyProtection="1">
      <alignment wrapText="1"/>
    </xf>
    <xf numFmtId="0" fontId="4" fillId="0" borderId="1" xfId="1" applyFont="1" applyFill="1" applyBorder="1" applyAlignment="1" applyProtection="1">
      <alignment wrapText="1"/>
    </xf>
    <xf numFmtId="0" fontId="4" fillId="2" borderId="1" xfId="0" applyFont="1" applyFill="1" applyBorder="1" applyAlignment="1">
      <alignment wrapText="1"/>
    </xf>
    <xf numFmtId="0" fontId="11" fillId="6" borderId="3" xfId="1" applyFont="1" applyFill="1" applyBorder="1" applyAlignment="1" applyProtection="1"/>
    <xf numFmtId="0" fontId="5" fillId="11" borderId="6" xfId="0" applyFont="1" applyFill="1" applyBorder="1" applyAlignment="1">
      <alignment wrapText="1"/>
    </xf>
    <xf numFmtId="0" fontId="5" fillId="11" borderId="1" xfId="0" applyFont="1" applyFill="1" applyBorder="1" applyAlignment="1">
      <alignment wrapText="1"/>
    </xf>
    <xf numFmtId="0" fontId="4" fillId="2" borderId="4" xfId="0" applyFont="1" applyFill="1" applyBorder="1" applyAlignment="1">
      <alignment wrapText="1"/>
    </xf>
    <xf numFmtId="0" fontId="7" fillId="7" borderId="6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0" fontId="7" fillId="7" borderId="1" xfId="0" applyFont="1" applyFill="1" applyBorder="1" applyAlignment="1">
      <alignment horizontal="left" vertical="center" wrapText="1"/>
    </xf>
    <xf numFmtId="0" fontId="11" fillId="6" borderId="7" xfId="0" applyFont="1" applyFill="1" applyBorder="1" applyAlignment="1">
      <alignment wrapText="1"/>
    </xf>
    <xf numFmtId="0" fontId="7" fillId="7" borderId="2" xfId="0" applyFont="1" applyFill="1" applyBorder="1" applyAlignment="1">
      <alignment wrapText="1"/>
    </xf>
    <xf numFmtId="0" fontId="11" fillId="6" borderId="3" xfId="0" applyFont="1" applyFill="1" applyBorder="1" applyAlignment="1">
      <alignment wrapText="1"/>
    </xf>
    <xf numFmtId="0" fontId="2" fillId="11" borderId="2" xfId="1" applyFont="1" applyFill="1" applyBorder="1" applyAlignment="1" applyProtection="1">
      <alignment wrapText="1"/>
    </xf>
    <xf numFmtId="0" fontId="7" fillId="14" borderId="1" xfId="0" applyFont="1" applyFill="1" applyBorder="1"/>
    <xf numFmtId="0" fontId="6" fillId="4" borderId="2" xfId="0" applyFont="1" applyFill="1" applyBorder="1"/>
    <xf numFmtId="4" fontId="7" fillId="7" borderId="6" xfId="0" applyNumberFormat="1" applyFont="1" applyFill="1" applyBorder="1" applyAlignment="1">
      <alignment horizontal="left"/>
    </xf>
    <xf numFmtId="0" fontId="12" fillId="15" borderId="3" xfId="1" applyFont="1" applyFill="1" applyBorder="1" applyAlignment="1" applyProtection="1">
      <alignment horizontal="center" vertical="center" wrapText="1"/>
    </xf>
    <xf numFmtId="4" fontId="12" fillId="15" borderId="7" xfId="1" applyNumberFormat="1" applyFont="1" applyFill="1" applyBorder="1" applyAlignment="1" applyProtection="1">
      <alignment horizontal="center" vertical="center" wrapText="1"/>
    </xf>
    <xf numFmtId="0" fontId="6" fillId="0" borderId="8" xfId="0" applyFont="1" applyBorder="1"/>
    <xf numFmtId="0" fontId="6" fillId="4" borderId="4" xfId="0" applyFont="1" applyFill="1" applyBorder="1"/>
    <xf numFmtId="0" fontId="6" fillId="0" borderId="0" xfId="0" applyFont="1"/>
    <xf numFmtId="0" fontId="8" fillId="0" borderId="0" xfId="0" applyFont="1"/>
    <xf numFmtId="0" fontId="11" fillId="8" borderId="3" xfId="0" applyFont="1" applyFill="1" applyBorder="1" applyAlignment="1">
      <alignment horizontal="left" vertical="center" wrapText="1"/>
    </xf>
    <xf numFmtId="0" fontId="23" fillId="16" borderId="0" xfId="0" applyFont="1" applyFill="1"/>
    <xf numFmtId="0" fontId="22" fillId="17" borderId="5" xfId="0" applyFont="1" applyFill="1" applyBorder="1" applyAlignment="1">
      <alignment vertical="center"/>
    </xf>
    <xf numFmtId="4" fontId="11" fillId="17" borderId="3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right" vertical="center"/>
    </xf>
    <xf numFmtId="0" fontId="1" fillId="0" borderId="4" xfId="0" applyFont="1" applyBorder="1"/>
    <xf numFmtId="0" fontId="4" fillId="2" borderId="2" xfId="0" applyFont="1" applyFill="1" applyBorder="1" applyAlignment="1">
      <alignment wrapText="1"/>
    </xf>
    <xf numFmtId="0" fontId="5" fillId="11" borderId="4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6" fillId="4" borderId="9" xfId="0" applyFont="1" applyFill="1" applyBorder="1"/>
    <xf numFmtId="0" fontId="1" fillId="3" borderId="1" xfId="1" applyFont="1" applyFill="1" applyBorder="1" applyAlignment="1" applyProtection="1">
      <alignment horizontal="left" vertical="center" wrapText="1"/>
    </xf>
    <xf numFmtId="4" fontId="1" fillId="3" borderId="1" xfId="1" applyNumberFormat="1" applyFont="1" applyFill="1" applyBorder="1" applyAlignment="1" applyProtection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4" fontId="5" fillId="11" borderId="1" xfId="0" applyNumberFormat="1" applyFont="1" applyFill="1" applyBorder="1" applyAlignment="1">
      <alignment horizontal="center" vertical="center" wrapText="1"/>
    </xf>
    <xf numFmtId="14" fontId="25" fillId="16" borderId="0" xfId="0" applyNumberFormat="1" applyFont="1" applyFill="1" applyAlignment="1">
      <alignment horizontal="center" vertical="center"/>
    </xf>
    <xf numFmtId="4" fontId="2" fillId="10" borderId="2" xfId="1" applyNumberFormat="1" applyFont="1" applyFill="1" applyBorder="1" applyAlignment="1" applyProtection="1">
      <alignment horizontal="center" vertical="center"/>
    </xf>
    <xf numFmtId="4" fontId="4" fillId="2" borderId="1" xfId="1" applyNumberFormat="1" applyFont="1" applyFill="1" applyBorder="1" applyAlignment="1" applyProtection="1">
      <alignment horizontal="center" vertical="center"/>
    </xf>
    <xf numFmtId="4" fontId="1" fillId="9" borderId="1" xfId="1" applyNumberFormat="1" applyFont="1" applyFill="1" applyBorder="1" applyAlignment="1" applyProtection="1">
      <alignment horizontal="center" vertical="center"/>
    </xf>
    <xf numFmtId="4" fontId="5" fillId="11" borderId="2" xfId="1" applyNumberFormat="1" applyFont="1" applyFill="1" applyBorder="1" applyAlignment="1" applyProtection="1">
      <alignment horizontal="center" vertical="center"/>
    </xf>
    <xf numFmtId="4" fontId="5" fillId="11" borderId="1" xfId="1" applyNumberFormat="1" applyFont="1" applyFill="1" applyBorder="1" applyAlignment="1" applyProtection="1">
      <alignment horizontal="center" vertical="center"/>
    </xf>
    <xf numFmtId="4" fontId="4" fillId="2" borderId="4" xfId="1" applyNumberFormat="1" applyFont="1" applyFill="1" applyBorder="1" applyAlignment="1" applyProtection="1">
      <alignment horizontal="center" vertical="center"/>
    </xf>
    <xf numFmtId="4" fontId="2" fillId="12" borderId="1" xfId="1" applyNumberFormat="1" applyFont="1" applyFill="1" applyBorder="1" applyAlignment="1" applyProtection="1">
      <alignment horizontal="center" vertical="center"/>
    </xf>
    <xf numFmtId="4" fontId="1" fillId="3" borderId="1" xfId="1" applyNumberFormat="1" applyFont="1" applyFill="1" applyBorder="1" applyAlignment="1" applyProtection="1">
      <alignment horizontal="center" vertical="center"/>
    </xf>
    <xf numFmtId="4" fontId="11" fillId="5" borderId="3" xfId="1" applyNumberFormat="1" applyFont="1" applyFill="1" applyBorder="1" applyAlignment="1" applyProtection="1">
      <alignment horizontal="center" vertical="center"/>
    </xf>
    <xf numFmtId="4" fontId="5" fillId="7" borderId="8" xfId="1" applyNumberFormat="1" applyFont="1" applyFill="1" applyBorder="1" applyAlignment="1" applyProtection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11" fillId="6" borderId="3" xfId="1" applyNumberFormat="1" applyFont="1" applyFill="1" applyBorder="1" applyAlignment="1" applyProtection="1">
      <alignment horizontal="center" vertical="center"/>
    </xf>
    <xf numFmtId="4" fontId="5" fillId="11" borderId="6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11" fillId="5" borderId="3" xfId="0" applyNumberFormat="1" applyFont="1" applyFill="1" applyBorder="1" applyAlignment="1">
      <alignment horizontal="center" vertical="center"/>
    </xf>
    <xf numFmtId="4" fontId="7" fillId="7" borderId="6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7" fillId="7" borderId="2" xfId="0" applyNumberFormat="1" applyFont="1" applyFill="1" applyBorder="1" applyAlignment="1">
      <alignment horizontal="center" vertical="center"/>
    </xf>
    <xf numFmtId="4" fontId="7" fillId="7" borderId="1" xfId="0" applyNumberFormat="1" applyFont="1" applyFill="1" applyBorder="1" applyAlignment="1">
      <alignment horizontal="center" vertical="center"/>
    </xf>
    <xf numFmtId="4" fontId="11" fillId="6" borderId="7" xfId="0" applyNumberFormat="1" applyFont="1" applyFill="1" applyBorder="1" applyAlignment="1">
      <alignment horizontal="center" vertical="center" wrapText="1"/>
    </xf>
    <xf numFmtId="4" fontId="7" fillId="7" borderId="2" xfId="0" applyNumberFormat="1" applyFont="1" applyFill="1" applyBorder="1" applyAlignment="1">
      <alignment horizontal="center" vertical="center" wrapText="1"/>
    </xf>
    <xf numFmtId="4" fontId="6" fillId="4" borderId="8" xfId="0" applyNumberFormat="1" applyFont="1" applyFill="1" applyBorder="1" applyAlignment="1">
      <alignment horizontal="center" vertical="center" wrapText="1"/>
    </xf>
    <xf numFmtId="4" fontId="11" fillId="6" borderId="3" xfId="0" applyNumberFormat="1" applyFont="1" applyFill="1" applyBorder="1" applyAlignment="1">
      <alignment horizontal="center" vertical="center" wrapText="1"/>
    </xf>
    <xf numFmtId="4" fontId="2" fillId="11" borderId="2" xfId="1" applyNumberFormat="1" applyFont="1" applyFill="1" applyBorder="1" applyAlignment="1" applyProtection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4" fontId="2" fillId="7" borderId="6" xfId="0" applyNumberFormat="1" applyFont="1" applyFill="1" applyBorder="1" applyAlignment="1">
      <alignment horizontal="center" vertical="center"/>
    </xf>
    <xf numFmtId="4" fontId="1" fillId="4" borderId="4" xfId="0" applyNumberFormat="1" applyFont="1" applyFill="1" applyBorder="1" applyAlignment="1">
      <alignment horizontal="center" vertical="center"/>
    </xf>
    <xf numFmtId="4" fontId="7" fillId="7" borderId="24" xfId="0" applyNumberFormat="1" applyFont="1" applyFill="1" applyBorder="1" applyAlignment="1">
      <alignment horizontal="center" vertical="center"/>
    </xf>
    <xf numFmtId="4" fontId="6" fillId="4" borderId="25" xfId="0" applyNumberFormat="1" applyFont="1" applyFill="1" applyBorder="1" applyAlignment="1">
      <alignment horizontal="center" vertical="center"/>
    </xf>
    <xf numFmtId="4" fontId="6" fillId="0" borderId="26" xfId="0" applyNumberFormat="1" applyFont="1" applyBorder="1" applyAlignment="1">
      <alignment horizontal="center" vertical="center"/>
    </xf>
    <xf numFmtId="4" fontId="7" fillId="7" borderId="26" xfId="0" applyNumberFormat="1" applyFont="1" applyFill="1" applyBorder="1" applyAlignment="1">
      <alignment horizontal="center" vertical="center"/>
    </xf>
    <xf numFmtId="4" fontId="6" fillId="4" borderId="26" xfId="0" applyNumberFormat="1" applyFont="1" applyFill="1" applyBorder="1" applyAlignment="1">
      <alignment horizontal="center" vertical="center"/>
    </xf>
    <xf numFmtId="4" fontId="2" fillId="7" borderId="26" xfId="0" applyNumberFormat="1" applyFont="1" applyFill="1" applyBorder="1" applyAlignment="1">
      <alignment horizontal="center" vertical="center"/>
    </xf>
    <xf numFmtId="4" fontId="1" fillId="0" borderId="26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center" vertical="center"/>
    </xf>
    <xf numFmtId="4" fontId="2" fillId="7" borderId="27" xfId="0" applyNumberFormat="1" applyFont="1" applyFill="1" applyBorder="1" applyAlignment="1">
      <alignment horizontal="center" vertical="center"/>
    </xf>
    <xf numFmtId="4" fontId="5" fillId="11" borderId="26" xfId="0" applyNumberFormat="1" applyFont="1" applyFill="1" applyBorder="1" applyAlignment="1">
      <alignment horizontal="center" vertical="center" wrapText="1"/>
    </xf>
    <xf numFmtId="4" fontId="4" fillId="2" borderId="26" xfId="0" applyNumberFormat="1" applyFont="1" applyFill="1" applyBorder="1" applyAlignment="1">
      <alignment horizontal="center" vertical="center" wrapText="1"/>
    </xf>
    <xf numFmtId="4" fontId="4" fillId="2" borderId="27" xfId="0" applyNumberFormat="1" applyFont="1" applyFill="1" applyBorder="1" applyAlignment="1">
      <alignment horizontal="center" vertical="center" wrapText="1"/>
    </xf>
    <xf numFmtId="4" fontId="5" fillId="11" borderId="27" xfId="0" applyNumberFormat="1" applyFont="1" applyFill="1" applyBorder="1" applyAlignment="1">
      <alignment horizontal="center" vertical="center" wrapText="1"/>
    </xf>
    <xf numFmtId="4" fontId="4" fillId="2" borderId="28" xfId="0" applyNumberFormat="1" applyFont="1" applyFill="1" applyBorder="1" applyAlignment="1">
      <alignment horizontal="center" vertical="center" wrapText="1"/>
    </xf>
    <xf numFmtId="4" fontId="6" fillId="0" borderId="28" xfId="0" applyNumberFormat="1" applyFont="1" applyBorder="1" applyAlignment="1">
      <alignment horizontal="center" vertical="center"/>
    </xf>
    <xf numFmtId="4" fontId="6" fillId="4" borderId="27" xfId="0" applyNumberFormat="1" applyFont="1" applyFill="1" applyBorder="1" applyAlignment="1">
      <alignment horizontal="center" vertical="center"/>
    </xf>
    <xf numFmtId="4" fontId="6" fillId="0" borderId="29" xfId="0" applyNumberFormat="1" applyFont="1" applyBorder="1" applyAlignment="1">
      <alignment horizontal="center" vertical="center"/>
    </xf>
    <xf numFmtId="4" fontId="7" fillId="7" borderId="8" xfId="0" applyNumberFormat="1" applyFont="1" applyFill="1" applyBorder="1" applyAlignment="1">
      <alignment horizontal="center" vertical="center"/>
    </xf>
    <xf numFmtId="4" fontId="7" fillId="7" borderId="4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7" fillId="7" borderId="6" xfId="0" applyNumberFormat="1" applyFont="1" applyFill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2" fillId="15" borderId="7" xfId="1" applyFont="1" applyFill="1" applyBorder="1" applyAlignment="1" applyProtection="1">
      <alignment horizontal="right" vertical="center"/>
    </xf>
    <xf numFmtId="0" fontId="12" fillId="15" borderId="11" xfId="1" applyFont="1" applyFill="1" applyBorder="1" applyAlignment="1" applyProtection="1">
      <alignment horizontal="right" vertical="center"/>
    </xf>
    <xf numFmtId="49" fontId="12" fillId="15" borderId="3" xfId="1" applyNumberFormat="1" applyFont="1" applyFill="1" applyBorder="1" applyAlignment="1" applyProtection="1">
      <alignment horizontal="right" vertical="center"/>
    </xf>
    <xf numFmtId="0" fontId="24" fillId="8" borderId="3" xfId="1" applyFont="1" applyFill="1" applyBorder="1" applyAlignment="1" applyProtection="1">
      <alignment horizontal="right" vertical="center"/>
    </xf>
    <xf numFmtId="0" fontId="24" fillId="8" borderId="10" xfId="1" applyFont="1" applyFill="1" applyBorder="1" applyAlignment="1" applyProtection="1">
      <alignment horizontal="right" vertical="center"/>
    </xf>
    <xf numFmtId="49" fontId="24" fillId="8" borderId="3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14" fontId="13" fillId="0" borderId="0" xfId="0" applyNumberFormat="1" applyFont="1" applyAlignment="1">
      <alignment horizontal="right" vertical="center"/>
    </xf>
    <xf numFmtId="0" fontId="21" fillId="17" borderId="5" xfId="0" applyFont="1" applyFill="1" applyBorder="1" applyAlignment="1">
      <alignment horizontal="right" vertical="center"/>
    </xf>
    <xf numFmtId="0" fontId="21" fillId="17" borderId="10" xfId="0" applyFont="1" applyFill="1" applyBorder="1" applyAlignment="1">
      <alignment horizontal="right" vertical="center"/>
    </xf>
    <xf numFmtId="0" fontId="20" fillId="5" borderId="3" xfId="1" applyFont="1" applyFill="1" applyBorder="1" applyAlignment="1" applyProtection="1">
      <alignment horizontal="right" vertical="center"/>
    </xf>
    <xf numFmtId="0" fontId="20" fillId="5" borderId="10" xfId="1" applyFont="1" applyFill="1" applyBorder="1" applyAlignment="1" applyProtection="1">
      <alignment horizontal="right" vertical="center"/>
    </xf>
    <xf numFmtId="49" fontId="20" fillId="5" borderId="3" xfId="1" applyNumberFormat="1" applyFont="1" applyFill="1" applyBorder="1" applyAlignment="1" applyProtection="1">
      <alignment horizontal="right" vertical="center"/>
    </xf>
    <xf numFmtId="0" fontId="2" fillId="7" borderId="2" xfId="0" applyFont="1" applyFill="1" applyBorder="1" applyAlignment="1">
      <alignment horizontal="right" vertical="center"/>
    </xf>
    <xf numFmtId="0" fontId="2" fillId="10" borderId="12" xfId="1" applyFont="1" applyFill="1" applyBorder="1" applyAlignment="1" applyProtection="1">
      <alignment horizontal="right" vertical="center"/>
    </xf>
    <xf numFmtId="49" fontId="2" fillId="10" borderId="2" xfId="1" applyNumberFormat="1" applyFont="1" applyFill="1" applyBorder="1" applyAlignment="1" applyProtection="1">
      <alignment horizontal="right" vertical="center"/>
    </xf>
    <xf numFmtId="0" fontId="4" fillId="2" borderId="1" xfId="1" applyFont="1" applyFill="1" applyBorder="1" applyAlignment="1" applyProtection="1">
      <alignment horizontal="right" vertical="center"/>
    </xf>
    <xf numFmtId="0" fontId="4" fillId="2" borderId="13" xfId="1" applyFont="1" applyFill="1" applyBorder="1" applyAlignment="1" applyProtection="1">
      <alignment horizontal="right" vertical="center"/>
    </xf>
    <xf numFmtId="49" fontId="4" fillId="2" borderId="1" xfId="1" applyNumberFormat="1" applyFont="1" applyFill="1" applyBorder="1" applyAlignment="1" applyProtection="1">
      <alignment horizontal="right" vertical="center"/>
    </xf>
    <xf numFmtId="0" fontId="1" fillId="9" borderId="1" xfId="1" applyFont="1" applyFill="1" applyBorder="1" applyAlignment="1" applyProtection="1">
      <alignment horizontal="right" vertical="center"/>
    </xf>
    <xf numFmtId="49" fontId="1" fillId="9" borderId="13" xfId="1" applyNumberFormat="1" applyFont="1" applyFill="1" applyBorder="1" applyAlignment="1" applyProtection="1">
      <alignment horizontal="right" vertical="center"/>
    </xf>
    <xf numFmtId="0" fontId="1" fillId="9" borderId="13" xfId="1" applyFont="1" applyFill="1" applyBorder="1" applyAlignment="1" applyProtection="1">
      <alignment horizontal="right" vertical="center"/>
    </xf>
    <xf numFmtId="0" fontId="4" fillId="11" borderId="2" xfId="1" applyFont="1" applyFill="1" applyBorder="1" applyAlignment="1" applyProtection="1">
      <alignment horizontal="right" vertical="center"/>
    </xf>
    <xf numFmtId="0" fontId="4" fillId="11" borderId="12" xfId="1" applyFont="1" applyFill="1" applyBorder="1" applyAlignment="1" applyProtection="1">
      <alignment horizontal="right" vertical="center"/>
    </xf>
    <xf numFmtId="49" fontId="5" fillId="11" borderId="2" xfId="1" applyNumberFormat="1" applyFont="1" applyFill="1" applyBorder="1" applyAlignment="1" applyProtection="1">
      <alignment horizontal="right" vertical="center"/>
    </xf>
    <xf numFmtId="0" fontId="4" fillId="11" borderId="1" xfId="1" applyFont="1" applyFill="1" applyBorder="1" applyAlignment="1" applyProtection="1">
      <alignment horizontal="right" vertical="center"/>
    </xf>
    <xf numFmtId="0" fontId="4" fillId="11" borderId="13" xfId="1" applyFont="1" applyFill="1" applyBorder="1" applyAlignment="1" applyProtection="1">
      <alignment horizontal="right" vertical="center"/>
    </xf>
    <xf numFmtId="49" fontId="5" fillId="11" borderId="1" xfId="1" applyNumberFormat="1" applyFont="1" applyFill="1" applyBorder="1" applyAlignment="1" applyProtection="1">
      <alignment horizontal="right" vertical="center"/>
    </xf>
    <xf numFmtId="0" fontId="5" fillId="12" borderId="1" xfId="1" applyFont="1" applyFill="1" applyBorder="1" applyAlignment="1" applyProtection="1">
      <alignment horizontal="right" vertical="center"/>
    </xf>
    <xf numFmtId="0" fontId="5" fillId="12" borderId="13" xfId="1" applyFont="1" applyFill="1" applyBorder="1" applyAlignment="1" applyProtection="1">
      <alignment horizontal="right" vertical="center"/>
    </xf>
    <xf numFmtId="49" fontId="5" fillId="12" borderId="1" xfId="1" applyNumberFormat="1" applyFont="1" applyFill="1" applyBorder="1" applyAlignment="1" applyProtection="1">
      <alignment horizontal="right" vertical="center"/>
    </xf>
    <xf numFmtId="0" fontId="4" fillId="3" borderId="1" xfId="1" applyFont="1" applyFill="1" applyBorder="1" applyAlignment="1" applyProtection="1">
      <alignment horizontal="right" vertical="center"/>
    </xf>
    <xf numFmtId="0" fontId="4" fillId="3" borderId="13" xfId="1" applyFont="1" applyFill="1" applyBorder="1" applyAlignment="1" applyProtection="1">
      <alignment horizontal="right" vertical="center"/>
    </xf>
    <xf numFmtId="49" fontId="4" fillId="3" borderId="1" xfId="1" applyNumberFormat="1" applyFont="1" applyFill="1" applyBorder="1" applyAlignment="1" applyProtection="1">
      <alignment horizontal="right" vertical="center"/>
    </xf>
    <xf numFmtId="0" fontId="2" fillId="12" borderId="1" xfId="1" applyFont="1" applyFill="1" applyBorder="1" applyAlignment="1" applyProtection="1">
      <alignment horizontal="right" vertical="center"/>
    </xf>
    <xf numFmtId="0" fontId="2" fillId="12" borderId="13" xfId="1" applyFont="1" applyFill="1" applyBorder="1" applyAlignment="1" applyProtection="1">
      <alignment horizontal="right" vertical="center"/>
    </xf>
    <xf numFmtId="49" fontId="2" fillId="12" borderId="1" xfId="1" applyNumberFormat="1" applyFont="1" applyFill="1" applyBorder="1" applyAlignment="1" applyProtection="1">
      <alignment horizontal="right" vertical="center"/>
    </xf>
    <xf numFmtId="0" fontId="4" fillId="7" borderId="8" xfId="1" applyFont="1" applyFill="1" applyBorder="1" applyAlignment="1" applyProtection="1">
      <alignment horizontal="right" vertical="center"/>
    </xf>
    <xf numFmtId="0" fontId="4" fillId="7" borderId="0" xfId="1" applyFont="1" applyFill="1" applyBorder="1" applyAlignment="1" applyProtection="1">
      <alignment horizontal="right" vertical="center"/>
    </xf>
    <xf numFmtId="49" fontId="5" fillId="7" borderId="8" xfId="1" applyNumberFormat="1" applyFont="1" applyFill="1" applyBorder="1" applyAlignment="1" applyProtection="1">
      <alignment horizontal="right" vertical="center"/>
    </xf>
    <xf numFmtId="0" fontId="4" fillId="0" borderId="1" xfId="1" applyFont="1" applyFill="1" applyBorder="1" applyAlignment="1" applyProtection="1">
      <alignment horizontal="right" vertical="center"/>
    </xf>
    <xf numFmtId="0" fontId="4" fillId="0" borderId="13" xfId="1" applyFont="1" applyFill="1" applyBorder="1" applyAlignment="1" applyProtection="1">
      <alignment horizontal="right" vertical="center"/>
    </xf>
    <xf numFmtId="49" fontId="4" fillId="0" borderId="1" xfId="1" applyNumberFormat="1" applyFont="1" applyFill="1" applyBorder="1" applyAlignment="1" applyProtection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0" fontId="4" fillId="0" borderId="4" xfId="1" applyFont="1" applyFill="1" applyBorder="1" applyAlignment="1" applyProtection="1">
      <alignment horizontal="right" vertical="center"/>
    </xf>
    <xf numFmtId="0" fontId="4" fillId="0" borderId="14" xfId="1" applyFont="1" applyFill="1" applyBorder="1" applyAlignment="1" applyProtection="1">
      <alignment horizontal="right" vertical="center"/>
    </xf>
    <xf numFmtId="49" fontId="4" fillId="0" borderId="4" xfId="1" applyNumberFormat="1" applyFont="1" applyFill="1" applyBorder="1" applyAlignment="1" applyProtection="1">
      <alignment horizontal="right" vertical="center"/>
    </xf>
    <xf numFmtId="0" fontId="20" fillId="6" borderId="3" xfId="1" applyFont="1" applyFill="1" applyBorder="1" applyAlignment="1" applyProtection="1">
      <alignment horizontal="right" vertical="center"/>
    </xf>
    <xf numFmtId="0" fontId="20" fillId="6" borderId="10" xfId="1" applyFont="1" applyFill="1" applyBorder="1" applyAlignment="1" applyProtection="1">
      <alignment horizontal="right" vertical="center"/>
    </xf>
    <xf numFmtId="49" fontId="20" fillId="6" borderId="3" xfId="1" applyNumberFormat="1" applyFont="1" applyFill="1" applyBorder="1" applyAlignment="1" applyProtection="1">
      <alignment horizontal="right" vertical="center"/>
    </xf>
    <xf numFmtId="0" fontId="4" fillId="11" borderId="6" xfId="1" applyFont="1" applyFill="1" applyBorder="1" applyAlignment="1" applyProtection="1">
      <alignment horizontal="right" vertical="center"/>
    </xf>
    <xf numFmtId="0" fontId="4" fillId="11" borderId="15" xfId="1" applyFont="1" applyFill="1" applyBorder="1" applyAlignment="1" applyProtection="1">
      <alignment horizontal="right" vertical="center"/>
    </xf>
    <xf numFmtId="49" fontId="5" fillId="11" borderId="6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/>
    </xf>
    <xf numFmtId="0" fontId="17" fillId="11" borderId="1" xfId="1" applyFont="1" applyFill="1" applyBorder="1" applyAlignment="1" applyProtection="1">
      <alignment horizontal="right" vertical="center"/>
    </xf>
    <xf numFmtId="0" fontId="17" fillId="11" borderId="13" xfId="1" applyFont="1" applyFill="1" applyBorder="1" applyAlignment="1" applyProtection="1">
      <alignment horizontal="right" vertical="center"/>
    </xf>
    <xf numFmtId="49" fontId="5" fillId="11" borderId="1" xfId="0" applyNumberFormat="1" applyFont="1" applyFill="1" applyBorder="1" applyAlignment="1">
      <alignment horizontal="right" vertical="center"/>
    </xf>
    <xf numFmtId="0" fontId="1" fillId="11" borderId="1" xfId="0" applyFont="1" applyFill="1" applyBorder="1" applyAlignment="1">
      <alignment horizontal="right" vertical="center"/>
    </xf>
    <xf numFmtId="0" fontId="1" fillId="11" borderId="13" xfId="0" applyFont="1" applyFill="1" applyBorder="1" applyAlignment="1">
      <alignment horizontal="right" vertical="center"/>
    </xf>
    <xf numFmtId="0" fontId="1" fillId="13" borderId="8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49" fontId="4" fillId="13" borderId="4" xfId="0" applyNumberFormat="1" applyFont="1" applyFill="1" applyBorder="1" applyAlignment="1">
      <alignment horizontal="right" vertical="center"/>
    </xf>
    <xf numFmtId="0" fontId="2" fillId="11" borderId="1" xfId="0" applyFont="1" applyFill="1" applyBorder="1" applyAlignment="1">
      <alignment horizontal="right" vertical="center"/>
    </xf>
    <xf numFmtId="0" fontId="2" fillId="11" borderId="13" xfId="0" applyFont="1" applyFill="1" applyBorder="1" applyAlignment="1">
      <alignment horizontal="right" vertical="center"/>
    </xf>
    <xf numFmtId="0" fontId="1" fillId="13" borderId="4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center"/>
    </xf>
    <xf numFmtId="0" fontId="11" fillId="5" borderId="3" xfId="0" applyFont="1" applyFill="1" applyBorder="1" applyAlignment="1">
      <alignment horizontal="right" vertical="center"/>
    </xf>
    <xf numFmtId="0" fontId="11" fillId="5" borderId="10" xfId="0" applyFont="1" applyFill="1" applyBorder="1" applyAlignment="1">
      <alignment horizontal="right" vertical="center"/>
    </xf>
    <xf numFmtId="49" fontId="11" fillId="5" borderId="3" xfId="0" applyNumberFormat="1" applyFont="1" applyFill="1" applyBorder="1" applyAlignment="1">
      <alignment horizontal="right" vertical="center"/>
    </xf>
    <xf numFmtId="0" fontId="6" fillId="7" borderId="6" xfId="0" applyFont="1" applyFill="1" applyBorder="1" applyAlignment="1">
      <alignment horizontal="right" vertical="center"/>
    </xf>
    <xf numFmtId="0" fontId="6" fillId="7" borderId="15" xfId="0" applyFont="1" applyFill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7" borderId="1" xfId="0" applyFont="1" applyFill="1" applyBorder="1" applyAlignment="1">
      <alignment horizontal="right" vertical="center"/>
    </xf>
    <xf numFmtId="0" fontId="6" fillId="7" borderId="13" xfId="0" applyFont="1" applyFill="1" applyBorder="1" applyAlignment="1">
      <alignment horizontal="right" vertical="center"/>
    </xf>
    <xf numFmtId="0" fontId="7" fillId="7" borderId="13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7" borderId="1" xfId="0" applyFont="1" applyFill="1" applyBorder="1" applyAlignment="1">
      <alignment horizontal="right" vertical="center"/>
    </xf>
    <xf numFmtId="0" fontId="7" fillId="7" borderId="12" xfId="0" applyFont="1" applyFill="1" applyBorder="1" applyAlignment="1">
      <alignment horizontal="right" vertical="center"/>
    </xf>
    <xf numFmtId="0" fontId="11" fillId="6" borderId="11" xfId="0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11" fillId="6" borderId="10" xfId="0" applyFont="1" applyFill="1" applyBorder="1" applyAlignment="1">
      <alignment horizontal="right" vertical="center"/>
    </xf>
    <xf numFmtId="0" fontId="2" fillId="7" borderId="6" xfId="0" applyFont="1" applyFill="1" applyBorder="1" applyAlignment="1">
      <alignment horizontal="right" vertical="center"/>
    </xf>
    <xf numFmtId="0" fontId="7" fillId="7" borderId="15" xfId="0" applyFont="1" applyFill="1" applyBorder="1" applyAlignment="1">
      <alignment horizontal="right" vertical="center"/>
    </xf>
    <xf numFmtId="0" fontId="4" fillId="4" borderId="13" xfId="1" applyFont="1" applyFill="1" applyBorder="1" applyAlignment="1" applyProtection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14" xfId="0" applyFont="1" applyFill="1" applyBorder="1" applyAlignment="1">
      <alignment horizontal="right" vertical="center"/>
    </xf>
    <xf numFmtId="0" fontId="2" fillId="11" borderId="2" xfId="1" applyFont="1" applyFill="1" applyBorder="1" applyAlignment="1" applyProtection="1">
      <alignment horizontal="right" vertical="center"/>
    </xf>
    <xf numFmtId="0" fontId="2" fillId="11" borderId="12" xfId="1" applyFont="1" applyFill="1" applyBorder="1" applyAlignment="1" applyProtection="1">
      <alignment horizontal="right" vertical="center"/>
    </xf>
    <xf numFmtId="0" fontId="15" fillId="7" borderId="1" xfId="0" applyFont="1" applyFill="1" applyBorder="1" applyAlignment="1">
      <alignment horizontal="right" vertical="center"/>
    </xf>
    <xf numFmtId="0" fontId="15" fillId="7" borderId="13" xfId="0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3" xfId="0" applyFont="1" applyFill="1" applyBorder="1" applyAlignment="1">
      <alignment horizontal="right" vertical="center"/>
    </xf>
    <xf numFmtId="0" fontId="14" fillId="6" borderId="3" xfId="0" applyFont="1" applyFill="1" applyBorder="1" applyAlignment="1">
      <alignment horizontal="right" vertical="center"/>
    </xf>
    <xf numFmtId="0" fontId="14" fillId="6" borderId="10" xfId="0" applyFont="1" applyFill="1" applyBorder="1" applyAlignment="1">
      <alignment horizontal="right" vertical="center"/>
    </xf>
    <xf numFmtId="0" fontId="2" fillId="7" borderId="15" xfId="0" applyFont="1" applyFill="1" applyBorder="1" applyAlignment="1">
      <alignment horizontal="right" vertical="center"/>
    </xf>
    <xf numFmtId="0" fontId="1" fillId="4" borderId="4" xfId="0" applyFont="1" applyFill="1" applyBorder="1" applyAlignment="1">
      <alignment horizontal="right" vertical="center"/>
    </xf>
    <xf numFmtId="0" fontId="1" fillId="4" borderId="14" xfId="0" applyFont="1" applyFill="1" applyBorder="1" applyAlignment="1">
      <alignment horizontal="right" vertical="center"/>
    </xf>
    <xf numFmtId="0" fontId="1" fillId="7" borderId="13" xfId="0" applyFont="1" applyFill="1" applyBorder="1" applyAlignment="1">
      <alignment horizontal="right" vertical="center"/>
    </xf>
    <xf numFmtId="0" fontId="6" fillId="6" borderId="3" xfId="0" applyFont="1" applyFill="1" applyBorder="1" applyAlignment="1">
      <alignment horizontal="right" vertical="center"/>
    </xf>
    <xf numFmtId="0" fontId="6" fillId="6" borderId="10" xfId="0" applyFont="1" applyFill="1" applyBorder="1" applyAlignment="1">
      <alignment horizontal="right" vertical="center"/>
    </xf>
    <xf numFmtId="0" fontId="8" fillId="7" borderId="22" xfId="0" applyFont="1" applyFill="1" applyBorder="1" applyAlignment="1">
      <alignment horizontal="right" vertical="center"/>
    </xf>
    <xf numFmtId="0" fontId="8" fillId="7" borderId="6" xfId="0" applyFont="1" applyFill="1" applyBorder="1" applyAlignment="1">
      <alignment horizontal="right" vertical="center"/>
    </xf>
    <xf numFmtId="0" fontId="6" fillId="4" borderId="17" xfId="0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right" vertical="center"/>
    </xf>
    <xf numFmtId="0" fontId="6" fillId="0" borderId="18" xfId="0" applyFont="1" applyBorder="1" applyAlignment="1">
      <alignment horizontal="right" vertical="center"/>
    </xf>
    <xf numFmtId="0" fontId="8" fillId="7" borderId="18" xfId="0" applyFont="1" applyFill="1" applyBorder="1" applyAlignment="1">
      <alignment horizontal="right" vertical="center"/>
    </xf>
    <xf numFmtId="0" fontId="8" fillId="7" borderId="1" xfId="0" applyFont="1" applyFill="1" applyBorder="1" applyAlignment="1">
      <alignment horizontal="right" vertical="center"/>
    </xf>
    <xf numFmtId="0" fontId="7" fillId="7" borderId="18" xfId="0" applyFont="1" applyFill="1" applyBorder="1" applyAlignment="1">
      <alignment horizontal="right" vertical="center"/>
    </xf>
    <xf numFmtId="0" fontId="2" fillId="7" borderId="18" xfId="0" applyFont="1" applyFill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7" fillId="7" borderId="19" xfId="0" applyFont="1" applyFill="1" applyBorder="1" applyAlignment="1">
      <alignment horizontal="right" vertical="center"/>
    </xf>
    <xf numFmtId="0" fontId="7" fillId="7" borderId="4" xfId="0" applyFont="1" applyFill="1" applyBorder="1" applyAlignment="1">
      <alignment horizontal="right" vertical="center"/>
    </xf>
    <xf numFmtId="0" fontId="6" fillId="4" borderId="19" xfId="0" applyFont="1" applyFill="1" applyBorder="1" applyAlignment="1">
      <alignment horizontal="right" vertical="center"/>
    </xf>
    <xf numFmtId="0" fontId="5" fillId="11" borderId="18" xfId="0" applyFont="1" applyFill="1" applyBorder="1" applyAlignment="1">
      <alignment horizontal="right" vertical="center"/>
    </xf>
    <xf numFmtId="0" fontId="5" fillId="11" borderId="1" xfId="0" applyFont="1" applyFill="1" applyBorder="1" applyAlignment="1">
      <alignment horizontal="right" vertical="center"/>
    </xf>
    <xf numFmtId="0" fontId="4" fillId="2" borderId="18" xfId="0" applyFont="1" applyFill="1" applyBorder="1" applyAlignment="1">
      <alignment horizontal="right" vertical="center"/>
    </xf>
    <xf numFmtId="49" fontId="5" fillId="7" borderId="1" xfId="1" applyNumberFormat="1" applyFont="1" applyFill="1" applyBorder="1" applyAlignment="1" applyProtection="1">
      <alignment horizontal="right" vertical="center"/>
    </xf>
    <xf numFmtId="0" fontId="4" fillId="2" borderId="19" xfId="0" applyFont="1" applyFill="1" applyBorder="1" applyAlignment="1">
      <alignment horizontal="right" vertical="center"/>
    </xf>
    <xf numFmtId="0" fontId="5" fillId="11" borderId="19" xfId="0" applyFont="1" applyFill="1" applyBorder="1" applyAlignment="1">
      <alignment horizontal="right" vertical="center"/>
    </xf>
    <xf numFmtId="0" fontId="5" fillId="11" borderId="4" xfId="0" applyFont="1" applyFill="1" applyBorder="1" applyAlignment="1">
      <alignment horizontal="right" vertical="center"/>
    </xf>
    <xf numFmtId="49" fontId="5" fillId="7" borderId="4" xfId="1" applyNumberFormat="1" applyFont="1" applyFill="1" applyBorder="1" applyAlignment="1" applyProtection="1">
      <alignment horizontal="right" vertical="center"/>
    </xf>
    <xf numFmtId="0" fontId="4" fillId="2" borderId="20" xfId="0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right" vertical="center"/>
    </xf>
    <xf numFmtId="49" fontId="4" fillId="0" borderId="8" xfId="1" applyNumberFormat="1" applyFont="1" applyFill="1" applyBorder="1" applyAlignment="1" applyProtection="1">
      <alignment horizontal="right" vertical="center"/>
    </xf>
    <xf numFmtId="0" fontId="6" fillId="0" borderId="20" xfId="0" applyFont="1" applyBorder="1" applyAlignment="1">
      <alignment horizontal="right" vertical="center"/>
    </xf>
    <xf numFmtId="0" fontId="18" fillId="7" borderId="18" xfId="0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right" vertical="center"/>
    </xf>
    <xf numFmtId="0" fontId="6" fillId="0" borderId="30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7" fillId="7" borderId="8" xfId="0" applyFont="1" applyFill="1" applyBorder="1" applyAlignment="1">
      <alignment horizontal="right" vertical="center"/>
    </xf>
    <xf numFmtId="0" fontId="7" fillId="7" borderId="0" xfId="0" applyFont="1" applyFill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7" fillId="7" borderId="14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7" fillId="7" borderId="22" xfId="0" applyFont="1" applyFill="1" applyBorder="1" applyAlignment="1">
      <alignment horizontal="right" vertical="center"/>
    </xf>
    <xf numFmtId="0" fontId="7" fillId="7" borderId="21" xfId="0" applyFont="1" applyFill="1" applyBorder="1" applyAlignment="1">
      <alignment horizontal="right" vertical="center"/>
    </xf>
    <xf numFmtId="0" fontId="6" fillId="0" borderId="23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4" fontId="15" fillId="7" borderId="6" xfId="0" applyNumberFormat="1" applyFont="1" applyFill="1" applyBorder="1" applyAlignment="1">
      <alignment horizontal="right" vertical="center"/>
    </xf>
    <xf numFmtId="4" fontId="15" fillId="7" borderId="15" xfId="0" applyNumberFormat="1" applyFont="1" applyFill="1" applyBorder="1" applyAlignment="1">
      <alignment horizontal="right" vertical="center"/>
    </xf>
    <xf numFmtId="1" fontId="7" fillId="7" borderId="6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6" fillId="0" borderId="1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49" fontId="12" fillId="15" borderId="11" xfId="1" applyNumberFormat="1" applyFont="1" applyFill="1" applyBorder="1" applyAlignment="1" applyProtection="1">
      <alignment horizontal="right" vertical="center" wrapText="1"/>
    </xf>
    <xf numFmtId="49" fontId="11" fillId="8" borderId="10" xfId="0" applyNumberFormat="1" applyFont="1" applyFill="1" applyBorder="1" applyAlignment="1">
      <alignment horizontal="right" vertical="center"/>
    </xf>
    <xf numFmtId="49" fontId="11" fillId="5" borderId="10" xfId="1" applyNumberFormat="1" applyFont="1" applyFill="1" applyBorder="1" applyAlignment="1" applyProtection="1">
      <alignment horizontal="right" vertical="center"/>
    </xf>
    <xf numFmtId="49" fontId="2" fillId="10" borderId="12" xfId="1" applyNumberFormat="1" applyFont="1" applyFill="1" applyBorder="1" applyAlignment="1" applyProtection="1">
      <alignment horizontal="right" vertical="center"/>
    </xf>
    <xf numFmtId="49" fontId="4" fillId="2" borderId="13" xfId="1" applyNumberFormat="1" applyFont="1" applyFill="1" applyBorder="1" applyAlignment="1" applyProtection="1">
      <alignment horizontal="right" vertical="center"/>
    </xf>
    <xf numFmtId="49" fontId="9" fillId="2" borderId="13" xfId="1" applyNumberFormat="1" applyFont="1" applyFill="1" applyBorder="1" applyAlignment="1" applyProtection="1">
      <alignment horizontal="right" vertical="center"/>
    </xf>
    <xf numFmtId="49" fontId="10" fillId="9" borderId="13" xfId="1" applyNumberFormat="1" applyFont="1" applyFill="1" applyBorder="1" applyAlignment="1" applyProtection="1">
      <alignment horizontal="right" vertical="center"/>
    </xf>
    <xf numFmtId="49" fontId="5" fillId="11" borderId="12" xfId="1" applyNumberFormat="1" applyFont="1" applyFill="1" applyBorder="1" applyAlignment="1" applyProtection="1">
      <alignment horizontal="right" vertical="center"/>
    </xf>
    <xf numFmtId="49" fontId="5" fillId="11" borderId="13" xfId="1" applyNumberFormat="1" applyFont="1" applyFill="1" applyBorder="1" applyAlignment="1" applyProtection="1">
      <alignment horizontal="right" vertical="center"/>
    </xf>
    <xf numFmtId="49" fontId="9" fillId="2" borderId="14" xfId="1" applyNumberFormat="1" applyFont="1" applyFill="1" applyBorder="1" applyAlignment="1" applyProtection="1">
      <alignment horizontal="right" vertical="center"/>
    </xf>
    <xf numFmtId="49" fontId="5" fillId="12" borderId="13" xfId="1" applyNumberFormat="1" applyFont="1" applyFill="1" applyBorder="1" applyAlignment="1" applyProtection="1">
      <alignment horizontal="right" vertical="center"/>
    </xf>
    <xf numFmtId="49" fontId="4" fillId="3" borderId="13" xfId="1" applyNumberFormat="1" applyFont="1" applyFill="1" applyBorder="1" applyAlignment="1" applyProtection="1">
      <alignment horizontal="right" vertical="center"/>
    </xf>
    <xf numFmtId="49" fontId="2" fillId="12" borderId="13" xfId="1" applyNumberFormat="1" applyFont="1" applyFill="1" applyBorder="1" applyAlignment="1" applyProtection="1">
      <alignment horizontal="right" vertical="center"/>
    </xf>
    <xf numFmtId="49" fontId="20" fillId="5" borderId="10" xfId="1" applyNumberFormat="1" applyFont="1" applyFill="1" applyBorder="1" applyAlignment="1" applyProtection="1">
      <alignment horizontal="right" vertical="center"/>
    </xf>
    <xf numFmtId="49" fontId="4" fillId="7" borderId="0" xfId="1" applyNumberFormat="1" applyFont="1" applyFill="1" applyBorder="1" applyAlignment="1" applyProtection="1">
      <alignment horizontal="right" vertical="center"/>
    </xf>
    <xf numFmtId="49" fontId="4" fillId="0" borderId="13" xfId="1" applyNumberFormat="1" applyFont="1" applyFill="1" applyBorder="1" applyAlignment="1" applyProtection="1">
      <alignment horizontal="right" vertical="center"/>
    </xf>
    <xf numFmtId="49" fontId="4" fillId="0" borderId="14" xfId="1" applyNumberFormat="1" applyFont="1" applyFill="1" applyBorder="1" applyAlignment="1" applyProtection="1">
      <alignment horizontal="right" vertical="center"/>
    </xf>
    <xf numFmtId="49" fontId="20" fillId="6" borderId="10" xfId="1" applyNumberFormat="1" applyFont="1" applyFill="1" applyBorder="1" applyAlignment="1" applyProtection="1">
      <alignment horizontal="right" vertical="center"/>
    </xf>
    <xf numFmtId="49" fontId="5" fillId="11" borderId="15" xfId="0" applyNumberFormat="1" applyFont="1" applyFill="1" applyBorder="1" applyAlignment="1">
      <alignment horizontal="right" vertical="center"/>
    </xf>
    <xf numFmtId="49" fontId="4" fillId="2" borderId="13" xfId="0" applyNumberFormat="1" applyFont="1" applyFill="1" applyBorder="1" applyAlignment="1">
      <alignment horizontal="right" vertical="center"/>
    </xf>
    <xf numFmtId="49" fontId="5" fillId="11" borderId="13" xfId="0" applyNumberFormat="1" applyFont="1" applyFill="1" applyBorder="1" applyAlignment="1">
      <alignment horizontal="right" vertical="center"/>
    </xf>
    <xf numFmtId="49" fontId="4" fillId="11" borderId="13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14" xfId="0" applyNumberFormat="1" applyFont="1" applyFill="1" applyBorder="1" applyAlignment="1">
      <alignment horizontal="right" vertical="center"/>
    </xf>
    <xf numFmtId="49" fontId="11" fillId="5" borderId="10" xfId="0" applyNumberFormat="1" applyFont="1" applyFill="1" applyBorder="1" applyAlignment="1">
      <alignment horizontal="right" vertical="center"/>
    </xf>
    <xf numFmtId="49" fontId="2" fillId="11" borderId="12" xfId="1" applyNumberFormat="1" applyFont="1" applyFill="1" applyBorder="1" applyAlignment="1" applyProtection="1">
      <alignment horizontal="right" vertical="center"/>
    </xf>
    <xf numFmtId="0" fontId="2" fillId="7" borderId="13" xfId="0" applyFont="1" applyFill="1" applyBorder="1" applyAlignment="1">
      <alignment horizontal="right" vertical="center"/>
    </xf>
    <xf numFmtId="0" fontId="15" fillId="7" borderId="15" xfId="0" applyFont="1" applyFill="1" applyBorder="1" applyAlignment="1">
      <alignment horizontal="right" vertical="center"/>
    </xf>
    <xf numFmtId="0" fontId="6" fillId="4" borderId="12" xfId="0" applyFont="1" applyFill="1" applyBorder="1" applyAlignment="1">
      <alignment horizontal="right" vertical="center"/>
    </xf>
    <xf numFmtId="0" fontId="5" fillId="11" borderId="13" xfId="0" applyFont="1" applyFill="1" applyBorder="1" applyAlignment="1">
      <alignment horizontal="right" vertical="center"/>
    </xf>
    <xf numFmtId="0" fontId="4" fillId="13" borderId="26" xfId="0" applyFont="1" applyFill="1" applyBorder="1" applyAlignment="1">
      <alignment horizontal="right" vertical="center"/>
    </xf>
    <xf numFmtId="0" fontId="4" fillId="2" borderId="26" xfId="0" applyFont="1" applyFill="1" applyBorder="1" applyAlignment="1">
      <alignment horizontal="right" vertical="center"/>
    </xf>
    <xf numFmtId="0" fontId="5" fillId="11" borderId="14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6" fillId="4" borderId="14" xfId="0" applyFont="1" applyFill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13" fillId="0" borderId="13" xfId="0" applyFont="1" applyBorder="1" applyAlignment="1">
      <alignment horizontal="righ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6699FF"/>
      <color rgb="FF1038BA"/>
      <color rgb="FF3366FF"/>
      <color rgb="FF003399"/>
      <color rgb="FF2803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2"/>
  <sheetViews>
    <sheetView tabSelected="1" zoomScaleNormal="100" workbookViewId="0">
      <selection activeCell="E325" sqref="E325"/>
    </sheetView>
  </sheetViews>
  <sheetFormatPr defaultRowHeight="14.4" x14ac:dyDescent="0.3"/>
  <cols>
    <col min="1" max="1" width="10.109375" style="144" customWidth="1"/>
    <col min="2" max="2" width="12.5546875" style="144" customWidth="1"/>
    <col min="3" max="3" width="17.5546875" style="144" customWidth="1"/>
    <col min="4" max="4" width="14" style="144" customWidth="1"/>
    <col min="5" max="5" width="77" customWidth="1"/>
    <col min="6" max="6" width="27.5546875" style="137" customWidth="1"/>
  </cols>
  <sheetData>
    <row r="1" spans="1:6" ht="15" thickBot="1" x14ac:dyDescent="0.35">
      <c r="B1" s="145"/>
      <c r="E1" s="68" t="s">
        <v>170</v>
      </c>
      <c r="F1" s="81">
        <v>43027</v>
      </c>
    </row>
    <row r="2" spans="1:6" ht="48.75" customHeight="1" thickBot="1" x14ac:dyDescent="0.35">
      <c r="A2" s="146"/>
      <c r="B2" s="147"/>
      <c r="C2" s="147"/>
      <c r="D2" s="147"/>
      <c r="E2" s="69" t="s">
        <v>106</v>
      </c>
      <c r="F2" s="70" t="s">
        <v>105</v>
      </c>
    </row>
    <row r="3" spans="1:6" ht="31.5" customHeight="1" thickBot="1" x14ac:dyDescent="0.35">
      <c r="A3" s="138" t="s">
        <v>0</v>
      </c>
      <c r="B3" s="139" t="s">
        <v>1</v>
      </c>
      <c r="C3" s="140" t="s">
        <v>2</v>
      </c>
      <c r="D3" s="289" t="s">
        <v>3</v>
      </c>
      <c r="E3" s="61" t="s">
        <v>4</v>
      </c>
      <c r="F3" s="62">
        <f>F4+F37+F59+F68+F85+F90+F100+F106+F158+F163+F231+F238+F251+F256</f>
        <v>324574000</v>
      </c>
    </row>
    <row r="4" spans="1:6" ht="16.2" thickBot="1" x14ac:dyDescent="0.35">
      <c r="A4" s="148"/>
      <c r="B4" s="149"/>
      <c r="C4" s="150"/>
      <c r="D4" s="291"/>
      <c r="E4" s="37" t="s">
        <v>67</v>
      </c>
      <c r="F4" s="7">
        <f>SUM(F5:F36)/2</f>
        <v>12591000</v>
      </c>
    </row>
    <row r="5" spans="1:6" s="4" customFormat="1" ht="15" customHeight="1" x14ac:dyDescent="0.25">
      <c r="A5" s="151"/>
      <c r="B5" s="152"/>
      <c r="C5" s="153" t="s">
        <v>58</v>
      </c>
      <c r="D5" s="292"/>
      <c r="E5" s="38" t="s">
        <v>163</v>
      </c>
      <c r="F5" s="82">
        <f>SUM(F6:F13)</f>
        <v>9531000</v>
      </c>
    </row>
    <row r="6" spans="1:6" ht="15" x14ac:dyDescent="0.25">
      <c r="A6" s="154">
        <v>3639</v>
      </c>
      <c r="B6" s="155">
        <v>6121</v>
      </c>
      <c r="C6" s="156" t="s">
        <v>58</v>
      </c>
      <c r="D6" s="293"/>
      <c r="E6" s="9" t="s">
        <v>7</v>
      </c>
      <c r="F6" s="83">
        <v>5200000</v>
      </c>
    </row>
    <row r="7" spans="1:6" x14ac:dyDescent="0.3">
      <c r="A7" s="154">
        <v>3639</v>
      </c>
      <c r="B7" s="155">
        <v>5169</v>
      </c>
      <c r="C7" s="156" t="s">
        <v>58</v>
      </c>
      <c r="D7" s="294"/>
      <c r="E7" s="9" t="s">
        <v>8</v>
      </c>
      <c r="F7" s="83">
        <v>3500000</v>
      </c>
    </row>
    <row r="8" spans="1:6" x14ac:dyDescent="0.3">
      <c r="A8" s="154">
        <v>3639</v>
      </c>
      <c r="B8" s="155">
        <v>5136</v>
      </c>
      <c r="C8" s="156" t="s">
        <v>58</v>
      </c>
      <c r="D8" s="294"/>
      <c r="E8" s="9" t="s">
        <v>82</v>
      </c>
      <c r="F8" s="83">
        <v>1000</v>
      </c>
    </row>
    <row r="9" spans="1:6" x14ac:dyDescent="0.3">
      <c r="A9" s="154">
        <v>3639</v>
      </c>
      <c r="B9" s="155">
        <v>5166</v>
      </c>
      <c r="C9" s="156" t="s">
        <v>58</v>
      </c>
      <c r="D9" s="294"/>
      <c r="E9" s="9" t="s">
        <v>59</v>
      </c>
      <c r="F9" s="83">
        <v>500000</v>
      </c>
    </row>
    <row r="10" spans="1:6" x14ac:dyDescent="0.3">
      <c r="A10" s="157">
        <v>3639</v>
      </c>
      <c r="B10" s="158">
        <v>5139</v>
      </c>
      <c r="C10" s="156" t="s">
        <v>58</v>
      </c>
      <c r="D10" s="295"/>
      <c r="E10" s="10" t="s">
        <v>9</v>
      </c>
      <c r="F10" s="84">
        <v>100000</v>
      </c>
    </row>
    <row r="11" spans="1:6" x14ac:dyDescent="0.3">
      <c r="A11" s="157">
        <v>3639</v>
      </c>
      <c r="B11" s="159">
        <v>6119</v>
      </c>
      <c r="C11" s="156" t="s">
        <v>58</v>
      </c>
      <c r="D11" s="295"/>
      <c r="E11" s="10" t="s">
        <v>81</v>
      </c>
      <c r="F11" s="84">
        <v>120000</v>
      </c>
    </row>
    <row r="12" spans="1:6" x14ac:dyDescent="0.3">
      <c r="A12" s="157">
        <v>3639</v>
      </c>
      <c r="B12" s="159">
        <v>6125</v>
      </c>
      <c r="C12" s="156" t="s">
        <v>58</v>
      </c>
      <c r="D12" s="295"/>
      <c r="E12" s="10" t="s">
        <v>83</v>
      </c>
      <c r="F12" s="84">
        <v>100000</v>
      </c>
    </row>
    <row r="13" spans="1:6" x14ac:dyDescent="0.3">
      <c r="A13" s="157">
        <v>3639</v>
      </c>
      <c r="B13" s="159">
        <v>5175</v>
      </c>
      <c r="C13" s="156" t="s">
        <v>58</v>
      </c>
      <c r="D13" s="158"/>
      <c r="E13" s="10" t="s">
        <v>24</v>
      </c>
      <c r="F13" s="84">
        <v>10000</v>
      </c>
    </row>
    <row r="14" spans="1:6" x14ac:dyDescent="0.3">
      <c r="A14" s="160"/>
      <c r="B14" s="161"/>
      <c r="C14" s="162" t="s">
        <v>5</v>
      </c>
      <c r="D14" s="296"/>
      <c r="E14" s="39" t="s">
        <v>6</v>
      </c>
      <c r="F14" s="85">
        <f>SUM(F15:F21)</f>
        <v>700000</v>
      </c>
    </row>
    <row r="15" spans="1:6" ht="15" x14ac:dyDescent="0.25">
      <c r="A15" s="154">
        <v>3639</v>
      </c>
      <c r="B15" s="155">
        <v>6121</v>
      </c>
      <c r="C15" s="156" t="s">
        <v>5</v>
      </c>
      <c r="D15" s="293"/>
      <c r="E15" s="9" t="s">
        <v>7</v>
      </c>
      <c r="F15" s="83">
        <v>44000</v>
      </c>
    </row>
    <row r="16" spans="1:6" x14ac:dyDescent="0.3">
      <c r="A16" s="154">
        <v>3639</v>
      </c>
      <c r="B16" s="155">
        <v>5169</v>
      </c>
      <c r="C16" s="156" t="s">
        <v>5</v>
      </c>
      <c r="D16" s="294"/>
      <c r="E16" s="9" t="s">
        <v>8</v>
      </c>
      <c r="F16" s="83">
        <v>360000</v>
      </c>
    </row>
    <row r="17" spans="1:6" x14ac:dyDescent="0.3">
      <c r="A17" s="154">
        <v>3639</v>
      </c>
      <c r="B17" s="155">
        <v>5139</v>
      </c>
      <c r="C17" s="156" t="s">
        <v>5</v>
      </c>
      <c r="D17" s="294"/>
      <c r="E17" s="9" t="s">
        <v>9</v>
      </c>
      <c r="F17" s="83">
        <v>65000</v>
      </c>
    </row>
    <row r="18" spans="1:6" x14ac:dyDescent="0.3">
      <c r="A18" s="154">
        <v>3639</v>
      </c>
      <c r="B18" s="155">
        <v>5161</v>
      </c>
      <c r="C18" s="156" t="s">
        <v>5</v>
      </c>
      <c r="D18" s="294"/>
      <c r="E18" s="9" t="s">
        <v>10</v>
      </c>
      <c r="F18" s="83">
        <v>1000</v>
      </c>
    </row>
    <row r="19" spans="1:6" x14ac:dyDescent="0.3">
      <c r="A19" s="154">
        <v>3639</v>
      </c>
      <c r="B19" s="155">
        <v>5171</v>
      </c>
      <c r="C19" s="156" t="s">
        <v>5</v>
      </c>
      <c r="D19" s="294"/>
      <c r="E19" s="9" t="s">
        <v>11</v>
      </c>
      <c r="F19" s="83">
        <v>80000</v>
      </c>
    </row>
    <row r="20" spans="1:6" x14ac:dyDescent="0.3">
      <c r="A20" s="154">
        <v>3639</v>
      </c>
      <c r="B20" s="155">
        <v>5137</v>
      </c>
      <c r="C20" s="156" t="s">
        <v>5</v>
      </c>
      <c r="D20" s="293"/>
      <c r="E20" s="9" t="s">
        <v>12</v>
      </c>
      <c r="F20" s="83">
        <v>50000</v>
      </c>
    </row>
    <row r="21" spans="1:6" x14ac:dyDescent="0.3">
      <c r="A21" s="154">
        <v>6399</v>
      </c>
      <c r="B21" s="155">
        <v>5362</v>
      </c>
      <c r="C21" s="156" t="s">
        <v>5</v>
      </c>
      <c r="D21" s="294"/>
      <c r="E21" s="9" t="s">
        <v>13</v>
      </c>
      <c r="F21" s="83">
        <v>100000</v>
      </c>
    </row>
    <row r="22" spans="1:6" x14ac:dyDescent="0.3">
      <c r="A22" s="163"/>
      <c r="B22" s="164"/>
      <c r="C22" s="165" t="s">
        <v>14</v>
      </c>
      <c r="D22" s="297"/>
      <c r="E22" s="40" t="s">
        <v>15</v>
      </c>
      <c r="F22" s="86">
        <f>SUM(F23:F30)</f>
        <v>400000</v>
      </c>
    </row>
    <row r="23" spans="1:6" ht="15" x14ac:dyDescent="0.25">
      <c r="A23" s="154">
        <v>3639</v>
      </c>
      <c r="B23" s="155">
        <v>6121</v>
      </c>
      <c r="C23" s="156" t="s">
        <v>14</v>
      </c>
      <c r="D23" s="293"/>
      <c r="E23" s="9" t="s">
        <v>7</v>
      </c>
      <c r="F23" s="83">
        <v>100000</v>
      </c>
    </row>
    <row r="24" spans="1:6" x14ac:dyDescent="0.3">
      <c r="A24" s="154">
        <v>3639</v>
      </c>
      <c r="B24" s="155">
        <v>5169</v>
      </c>
      <c r="C24" s="156" t="s">
        <v>14</v>
      </c>
      <c r="D24" s="293"/>
      <c r="E24" s="9" t="s">
        <v>8</v>
      </c>
      <c r="F24" s="83">
        <v>126000</v>
      </c>
    </row>
    <row r="25" spans="1:6" x14ac:dyDescent="0.3">
      <c r="A25" s="154">
        <v>3639</v>
      </c>
      <c r="B25" s="155">
        <v>5139</v>
      </c>
      <c r="C25" s="156" t="s">
        <v>14</v>
      </c>
      <c r="D25" s="293"/>
      <c r="E25" s="9" t="s">
        <v>9</v>
      </c>
      <c r="F25" s="83">
        <v>50000</v>
      </c>
    </row>
    <row r="26" spans="1:6" x14ac:dyDescent="0.3">
      <c r="A26" s="154">
        <v>3639</v>
      </c>
      <c r="B26" s="155">
        <v>5161</v>
      </c>
      <c r="C26" s="156" t="s">
        <v>14</v>
      </c>
      <c r="D26" s="293"/>
      <c r="E26" s="9" t="s">
        <v>10</v>
      </c>
      <c r="F26" s="83">
        <v>1000</v>
      </c>
    </row>
    <row r="27" spans="1:6" x14ac:dyDescent="0.3">
      <c r="A27" s="154">
        <v>3639</v>
      </c>
      <c r="B27" s="155">
        <v>5362</v>
      </c>
      <c r="C27" s="156">
        <v>61500000000</v>
      </c>
      <c r="D27" s="294"/>
      <c r="E27" s="9" t="s">
        <v>13</v>
      </c>
      <c r="F27" s="83">
        <v>3000</v>
      </c>
    </row>
    <row r="28" spans="1:6" x14ac:dyDescent="0.3">
      <c r="A28" s="154">
        <v>3639</v>
      </c>
      <c r="B28" s="155">
        <v>5363</v>
      </c>
      <c r="C28" s="156">
        <v>61500000000</v>
      </c>
      <c r="D28" s="298"/>
      <c r="E28" s="41" t="s">
        <v>16</v>
      </c>
      <c r="F28" s="87">
        <v>100000</v>
      </c>
    </row>
    <row r="29" spans="1:6" x14ac:dyDescent="0.3">
      <c r="A29" s="154">
        <v>3639</v>
      </c>
      <c r="B29" s="155">
        <v>5366</v>
      </c>
      <c r="C29" s="156">
        <v>61500000000</v>
      </c>
      <c r="D29" s="298"/>
      <c r="E29" s="41" t="s">
        <v>80</v>
      </c>
      <c r="F29" s="87">
        <v>0</v>
      </c>
    </row>
    <row r="30" spans="1:6" x14ac:dyDescent="0.3">
      <c r="A30" s="154">
        <v>3639</v>
      </c>
      <c r="B30" s="155">
        <v>5137</v>
      </c>
      <c r="C30" s="156" t="s">
        <v>14</v>
      </c>
      <c r="D30" s="293"/>
      <c r="E30" s="9" t="s">
        <v>12</v>
      </c>
      <c r="F30" s="83">
        <v>20000</v>
      </c>
    </row>
    <row r="31" spans="1:6" x14ac:dyDescent="0.3">
      <c r="A31" s="166"/>
      <c r="B31" s="167"/>
      <c r="C31" s="168" t="s">
        <v>18</v>
      </c>
      <c r="D31" s="299"/>
      <c r="E31" s="11" t="s">
        <v>19</v>
      </c>
      <c r="F31" s="88">
        <f>F32</f>
        <v>360000</v>
      </c>
    </row>
    <row r="32" spans="1:6" x14ac:dyDescent="0.3">
      <c r="A32" s="169">
        <v>3639</v>
      </c>
      <c r="B32" s="170">
        <v>5169</v>
      </c>
      <c r="C32" s="171" t="s">
        <v>18</v>
      </c>
      <c r="D32" s="300" t="s">
        <v>17</v>
      </c>
      <c r="E32" s="42" t="s">
        <v>20</v>
      </c>
      <c r="F32" s="89">
        <v>360000</v>
      </c>
    </row>
    <row r="33" spans="1:6" ht="15" x14ac:dyDescent="0.25">
      <c r="A33" s="172"/>
      <c r="B33" s="173"/>
      <c r="C33" s="174" t="s">
        <v>169</v>
      </c>
      <c r="D33" s="301"/>
      <c r="E33" s="11" t="s">
        <v>61</v>
      </c>
      <c r="F33" s="88">
        <f>SUM(F34:F36)</f>
        <v>1600000</v>
      </c>
    </row>
    <row r="34" spans="1:6" ht="15" customHeight="1" x14ac:dyDescent="0.25">
      <c r="A34" s="169">
        <v>3639</v>
      </c>
      <c r="B34" s="170">
        <v>6121</v>
      </c>
      <c r="C34" s="171" t="s">
        <v>169</v>
      </c>
      <c r="D34" s="300"/>
      <c r="E34" s="77" t="s">
        <v>21</v>
      </c>
      <c r="F34" s="78">
        <v>1420000</v>
      </c>
    </row>
    <row r="35" spans="1:6" ht="14.25" customHeight="1" x14ac:dyDescent="0.3">
      <c r="A35" s="169">
        <v>3639</v>
      </c>
      <c r="B35" s="170">
        <v>6119</v>
      </c>
      <c r="C35" s="171" t="s">
        <v>169</v>
      </c>
      <c r="D35" s="300"/>
      <c r="E35" s="77" t="s">
        <v>22</v>
      </c>
      <c r="F35" s="78">
        <v>100000</v>
      </c>
    </row>
    <row r="36" spans="1:6" ht="13.5" customHeight="1" thickBot="1" x14ac:dyDescent="0.35">
      <c r="A36" s="169">
        <v>3639</v>
      </c>
      <c r="B36" s="170">
        <v>5169</v>
      </c>
      <c r="C36" s="171" t="s">
        <v>169</v>
      </c>
      <c r="D36" s="300"/>
      <c r="E36" s="77" t="s">
        <v>23</v>
      </c>
      <c r="F36" s="78">
        <v>80000</v>
      </c>
    </row>
    <row r="37" spans="1:6" ht="16.2" thickBot="1" x14ac:dyDescent="0.35">
      <c r="A37" s="148"/>
      <c r="B37" s="149"/>
      <c r="C37" s="150"/>
      <c r="D37" s="302"/>
      <c r="E37" s="37" t="s">
        <v>49</v>
      </c>
      <c r="F37" s="90">
        <f t="shared" ref="F37" si="0">F38</f>
        <v>1600000</v>
      </c>
    </row>
    <row r="38" spans="1:6" ht="16.5" customHeight="1" x14ac:dyDescent="0.3">
      <c r="A38" s="175"/>
      <c r="B38" s="176"/>
      <c r="C38" s="177" t="s">
        <v>35</v>
      </c>
      <c r="D38" s="303"/>
      <c r="E38" s="43" t="s">
        <v>34</v>
      </c>
      <c r="F38" s="91">
        <f t="shared" ref="F38" si="1">SUM(F39:F58)</f>
        <v>1600000</v>
      </c>
    </row>
    <row r="39" spans="1:6" ht="16.5" customHeight="1" x14ac:dyDescent="0.3">
      <c r="A39" s="178">
        <v>3299</v>
      </c>
      <c r="B39" s="179">
        <v>5137</v>
      </c>
      <c r="C39" s="180" t="s">
        <v>35</v>
      </c>
      <c r="D39" s="304"/>
      <c r="E39" s="44" t="s">
        <v>96</v>
      </c>
      <c r="F39" s="92">
        <v>20000</v>
      </c>
    </row>
    <row r="40" spans="1:6" ht="16.5" customHeight="1" x14ac:dyDescent="0.3">
      <c r="A40" s="178">
        <v>3299</v>
      </c>
      <c r="B40" s="179">
        <v>5137</v>
      </c>
      <c r="C40" s="180" t="s">
        <v>35</v>
      </c>
      <c r="D40" s="304" t="s">
        <v>92</v>
      </c>
      <c r="E40" s="44" t="s">
        <v>95</v>
      </c>
      <c r="F40" s="92">
        <v>60000</v>
      </c>
    </row>
    <row r="41" spans="1:6" ht="16.5" customHeight="1" x14ac:dyDescent="0.3">
      <c r="A41" s="178">
        <v>3299</v>
      </c>
      <c r="B41" s="179">
        <v>5137</v>
      </c>
      <c r="C41" s="180" t="s">
        <v>35</v>
      </c>
      <c r="D41" s="304" t="s">
        <v>93</v>
      </c>
      <c r="E41" s="44" t="s">
        <v>94</v>
      </c>
      <c r="F41" s="92">
        <v>1000000</v>
      </c>
    </row>
    <row r="42" spans="1:6" ht="16.5" customHeight="1" x14ac:dyDescent="0.3">
      <c r="A42" s="178">
        <v>3299</v>
      </c>
      <c r="B42" s="179">
        <v>5169</v>
      </c>
      <c r="C42" s="180" t="s">
        <v>35</v>
      </c>
      <c r="D42" s="304"/>
      <c r="E42" s="44" t="s">
        <v>8</v>
      </c>
      <c r="F42" s="92">
        <v>6000</v>
      </c>
    </row>
    <row r="43" spans="1:6" ht="16.5" customHeight="1" x14ac:dyDescent="0.3">
      <c r="A43" s="178">
        <v>3299</v>
      </c>
      <c r="B43" s="179">
        <v>5169</v>
      </c>
      <c r="C43" s="180" t="s">
        <v>35</v>
      </c>
      <c r="D43" s="304" t="s">
        <v>92</v>
      </c>
      <c r="E43" s="44" t="s">
        <v>8</v>
      </c>
      <c r="F43" s="92">
        <v>18000</v>
      </c>
    </row>
    <row r="44" spans="1:6" ht="16.5" customHeight="1" x14ac:dyDescent="0.3">
      <c r="A44" s="178">
        <v>3299</v>
      </c>
      <c r="B44" s="179">
        <v>5169</v>
      </c>
      <c r="C44" s="180" t="s">
        <v>35</v>
      </c>
      <c r="D44" s="304" t="s">
        <v>93</v>
      </c>
      <c r="E44" s="44" t="s">
        <v>8</v>
      </c>
      <c r="F44" s="92">
        <v>90000</v>
      </c>
    </row>
    <row r="45" spans="1:6" ht="16.5" customHeight="1" x14ac:dyDescent="0.3">
      <c r="A45" s="178">
        <v>3299</v>
      </c>
      <c r="B45" s="179">
        <v>5139</v>
      </c>
      <c r="C45" s="180" t="s">
        <v>35</v>
      </c>
      <c r="D45" s="304"/>
      <c r="E45" s="44" t="s">
        <v>9</v>
      </c>
      <c r="F45" s="92">
        <v>15000</v>
      </c>
    </row>
    <row r="46" spans="1:6" ht="16.5" customHeight="1" x14ac:dyDescent="0.3">
      <c r="A46" s="178">
        <v>3299</v>
      </c>
      <c r="B46" s="179">
        <v>5139</v>
      </c>
      <c r="C46" s="180" t="s">
        <v>35</v>
      </c>
      <c r="D46" s="304" t="s">
        <v>92</v>
      </c>
      <c r="E46" s="44" t="s">
        <v>9</v>
      </c>
      <c r="F46" s="92">
        <v>30000</v>
      </c>
    </row>
    <row r="47" spans="1:6" ht="16.5" customHeight="1" x14ac:dyDescent="0.3">
      <c r="A47" s="178">
        <v>3299</v>
      </c>
      <c r="B47" s="179">
        <v>5139</v>
      </c>
      <c r="C47" s="180" t="s">
        <v>35</v>
      </c>
      <c r="D47" s="304" t="s">
        <v>93</v>
      </c>
      <c r="E47" s="44" t="s">
        <v>9</v>
      </c>
      <c r="F47" s="92">
        <v>255000</v>
      </c>
    </row>
    <row r="48" spans="1:6" ht="16.5" customHeight="1" x14ac:dyDescent="0.3">
      <c r="A48" s="181">
        <v>3299</v>
      </c>
      <c r="B48" s="179">
        <v>5175</v>
      </c>
      <c r="C48" s="180" t="s">
        <v>35</v>
      </c>
      <c r="D48" s="304"/>
      <c r="E48" s="44" t="s">
        <v>24</v>
      </c>
      <c r="F48" s="92">
        <v>2000</v>
      </c>
    </row>
    <row r="49" spans="1:6" ht="16.5" customHeight="1" x14ac:dyDescent="0.3">
      <c r="A49" s="181">
        <v>3299</v>
      </c>
      <c r="B49" s="179">
        <v>5175</v>
      </c>
      <c r="C49" s="180" t="s">
        <v>35</v>
      </c>
      <c r="D49" s="304" t="s">
        <v>92</v>
      </c>
      <c r="E49" s="44" t="s">
        <v>24</v>
      </c>
      <c r="F49" s="92">
        <v>2000</v>
      </c>
    </row>
    <row r="50" spans="1:6" ht="16.5" customHeight="1" x14ac:dyDescent="0.3">
      <c r="A50" s="181">
        <v>3299</v>
      </c>
      <c r="B50" s="179">
        <v>5175</v>
      </c>
      <c r="C50" s="180" t="s">
        <v>35</v>
      </c>
      <c r="D50" s="304" t="s">
        <v>93</v>
      </c>
      <c r="E50" s="44" t="s">
        <v>24</v>
      </c>
      <c r="F50" s="92">
        <v>5000</v>
      </c>
    </row>
    <row r="51" spans="1:6" ht="16.5" customHeight="1" x14ac:dyDescent="0.3">
      <c r="A51" s="181">
        <v>3299</v>
      </c>
      <c r="B51" s="182">
        <v>5167</v>
      </c>
      <c r="C51" s="180" t="s">
        <v>35</v>
      </c>
      <c r="D51" s="182"/>
      <c r="E51" s="45" t="s">
        <v>36</v>
      </c>
      <c r="F51" s="93">
        <v>5000</v>
      </c>
    </row>
    <row r="52" spans="1:6" ht="16.5" customHeight="1" x14ac:dyDescent="0.3">
      <c r="A52" s="181">
        <v>3299</v>
      </c>
      <c r="B52" s="182">
        <v>5167</v>
      </c>
      <c r="C52" s="180" t="s">
        <v>35</v>
      </c>
      <c r="D52" s="304" t="s">
        <v>92</v>
      </c>
      <c r="E52" s="45" t="s">
        <v>36</v>
      </c>
      <c r="F52" s="92">
        <v>10000</v>
      </c>
    </row>
    <row r="53" spans="1:6" ht="16.5" customHeight="1" x14ac:dyDescent="0.3">
      <c r="A53" s="181">
        <v>3299</v>
      </c>
      <c r="B53" s="182">
        <v>5167</v>
      </c>
      <c r="C53" s="180" t="s">
        <v>35</v>
      </c>
      <c r="D53" s="304" t="s">
        <v>93</v>
      </c>
      <c r="E53" s="45" t="s">
        <v>36</v>
      </c>
      <c r="F53" s="92">
        <v>82000</v>
      </c>
    </row>
    <row r="54" spans="1:6" ht="16.5" customHeight="1" x14ac:dyDescent="0.3">
      <c r="A54" s="178">
        <v>3299</v>
      </c>
      <c r="B54" s="179">
        <v>5221</v>
      </c>
      <c r="C54" s="180" t="s">
        <v>35</v>
      </c>
      <c r="D54" s="304"/>
      <c r="E54" s="12" t="s">
        <v>37</v>
      </c>
      <c r="F54" s="94">
        <v>0</v>
      </c>
    </row>
    <row r="55" spans="1:6" ht="16.5" customHeight="1" x14ac:dyDescent="0.3">
      <c r="A55" s="178">
        <v>3113</v>
      </c>
      <c r="B55" s="179">
        <v>5336</v>
      </c>
      <c r="C55" s="180" t="s">
        <v>35</v>
      </c>
      <c r="D55" s="304"/>
      <c r="E55" s="12" t="s">
        <v>38</v>
      </c>
      <c r="F55" s="94">
        <v>0</v>
      </c>
    </row>
    <row r="56" spans="1:6" ht="16.5" customHeight="1" x14ac:dyDescent="0.3">
      <c r="A56" s="178">
        <v>3113</v>
      </c>
      <c r="B56" s="179">
        <v>5331</v>
      </c>
      <c r="C56" s="180" t="s">
        <v>35</v>
      </c>
      <c r="D56" s="304"/>
      <c r="E56" s="12" t="s">
        <v>39</v>
      </c>
      <c r="F56" s="94">
        <v>0</v>
      </c>
    </row>
    <row r="57" spans="1:6" ht="16.5" customHeight="1" x14ac:dyDescent="0.3">
      <c r="A57" s="178">
        <v>3111</v>
      </c>
      <c r="B57" s="179">
        <v>5336</v>
      </c>
      <c r="C57" s="180" t="s">
        <v>35</v>
      </c>
      <c r="D57" s="304"/>
      <c r="E57" s="12" t="s">
        <v>38</v>
      </c>
      <c r="F57" s="94">
        <v>0</v>
      </c>
    </row>
    <row r="58" spans="1:6" ht="16.5" customHeight="1" thickBot="1" x14ac:dyDescent="0.35">
      <c r="A58" s="183">
        <v>3111</v>
      </c>
      <c r="B58" s="184">
        <v>5331</v>
      </c>
      <c r="C58" s="185" t="s">
        <v>35</v>
      </c>
      <c r="D58" s="305"/>
      <c r="E58" s="22" t="s">
        <v>39</v>
      </c>
      <c r="F58" s="95">
        <v>0</v>
      </c>
    </row>
    <row r="59" spans="1:6" ht="17.25" customHeight="1" thickBot="1" x14ac:dyDescent="0.35">
      <c r="A59" s="186"/>
      <c r="B59" s="187"/>
      <c r="C59" s="188"/>
      <c r="D59" s="306"/>
      <c r="E59" s="46" t="s">
        <v>50</v>
      </c>
      <c r="F59" s="96">
        <f>SUM(F60:F67)/2</f>
        <v>22700000</v>
      </c>
    </row>
    <row r="60" spans="1:6" ht="17.25" customHeight="1" x14ac:dyDescent="0.3">
      <c r="A60" s="189"/>
      <c r="B60" s="190"/>
      <c r="C60" s="191" t="s">
        <v>30</v>
      </c>
      <c r="D60" s="307"/>
      <c r="E60" s="47" t="s">
        <v>31</v>
      </c>
      <c r="F60" s="97">
        <f>F61</f>
        <v>6000000</v>
      </c>
    </row>
    <row r="61" spans="1:6" ht="17.25" customHeight="1" x14ac:dyDescent="0.25">
      <c r="A61" s="154">
        <v>3111</v>
      </c>
      <c r="B61" s="155">
        <v>6121</v>
      </c>
      <c r="C61" s="192" t="s">
        <v>30</v>
      </c>
      <c r="D61" s="308"/>
      <c r="E61" s="45" t="s">
        <v>7</v>
      </c>
      <c r="F61" s="93">
        <v>6000000</v>
      </c>
    </row>
    <row r="62" spans="1:6" s="2" customFormat="1" ht="16.5" customHeight="1" x14ac:dyDescent="0.3">
      <c r="A62" s="193"/>
      <c r="B62" s="194"/>
      <c r="C62" s="195" t="s">
        <v>28</v>
      </c>
      <c r="D62" s="309"/>
      <c r="E62" s="48" t="s">
        <v>29</v>
      </c>
      <c r="F62" s="80">
        <f>F63</f>
        <v>3500000</v>
      </c>
    </row>
    <row r="63" spans="1:6" ht="15" x14ac:dyDescent="0.25">
      <c r="A63" s="154">
        <v>3111</v>
      </c>
      <c r="B63" s="155">
        <v>6121</v>
      </c>
      <c r="C63" s="192" t="s">
        <v>28</v>
      </c>
      <c r="D63" s="308"/>
      <c r="E63" s="45" t="s">
        <v>7</v>
      </c>
      <c r="F63" s="93">
        <v>3500000</v>
      </c>
    </row>
    <row r="64" spans="1:6" ht="17.25" customHeight="1" x14ac:dyDescent="0.3">
      <c r="A64" s="196"/>
      <c r="B64" s="197"/>
      <c r="C64" s="195" t="s">
        <v>68</v>
      </c>
      <c r="D64" s="310"/>
      <c r="E64" s="48" t="s">
        <v>107</v>
      </c>
      <c r="F64" s="80">
        <f>F65</f>
        <v>3200000</v>
      </c>
    </row>
    <row r="65" spans="1:6" ht="17.25" customHeight="1" x14ac:dyDescent="0.25">
      <c r="A65" s="198">
        <v>3639</v>
      </c>
      <c r="B65" s="199">
        <v>6121</v>
      </c>
      <c r="C65" s="200" t="s">
        <v>68</v>
      </c>
      <c r="D65" s="311"/>
      <c r="E65" s="49" t="s">
        <v>42</v>
      </c>
      <c r="F65" s="98">
        <v>3200000</v>
      </c>
    </row>
    <row r="66" spans="1:6" ht="17.25" customHeight="1" x14ac:dyDescent="0.3">
      <c r="A66" s="201"/>
      <c r="B66" s="202"/>
      <c r="C66" s="195" t="s">
        <v>152</v>
      </c>
      <c r="D66" s="309"/>
      <c r="E66" s="48" t="s">
        <v>153</v>
      </c>
      <c r="F66" s="80">
        <f>F67</f>
        <v>10000000</v>
      </c>
    </row>
    <row r="67" spans="1:6" ht="17.25" customHeight="1" thickBot="1" x14ac:dyDescent="0.3">
      <c r="A67" s="203">
        <v>3113</v>
      </c>
      <c r="B67" s="204">
        <v>6121</v>
      </c>
      <c r="C67" s="200" t="s">
        <v>152</v>
      </c>
      <c r="D67" s="312"/>
      <c r="E67" s="49" t="s">
        <v>42</v>
      </c>
      <c r="F67" s="99">
        <v>10000000</v>
      </c>
    </row>
    <row r="68" spans="1:6" ht="17.25" customHeight="1" thickBot="1" x14ac:dyDescent="0.35">
      <c r="A68" s="205"/>
      <c r="B68" s="206"/>
      <c r="C68" s="207"/>
      <c r="D68" s="313"/>
      <c r="E68" s="19" t="s">
        <v>51</v>
      </c>
      <c r="F68" s="100">
        <f>SUM(F69:F84)/2</f>
        <v>50050000</v>
      </c>
    </row>
    <row r="69" spans="1:6" ht="17.25" customHeight="1" x14ac:dyDescent="0.3">
      <c r="A69" s="208"/>
      <c r="B69" s="209"/>
      <c r="C69" s="30">
        <v>31701000000</v>
      </c>
      <c r="D69" s="209"/>
      <c r="E69" s="50" t="s">
        <v>87</v>
      </c>
      <c r="F69" s="101">
        <f>F70</f>
        <v>4500000</v>
      </c>
    </row>
    <row r="70" spans="1:6" ht="17.25" customHeight="1" x14ac:dyDescent="0.25">
      <c r="A70" s="31">
        <v>4349</v>
      </c>
      <c r="B70" s="210">
        <v>6121</v>
      </c>
      <c r="C70" s="31">
        <v>31701000000</v>
      </c>
      <c r="D70" s="210"/>
      <c r="E70" s="51" t="s">
        <v>42</v>
      </c>
      <c r="F70" s="102">
        <v>4500000</v>
      </c>
    </row>
    <row r="71" spans="1:6" ht="17.25" customHeight="1" x14ac:dyDescent="0.3">
      <c r="A71" s="211"/>
      <c r="B71" s="212"/>
      <c r="C71" s="32">
        <v>31727000000</v>
      </c>
      <c r="D71" s="213"/>
      <c r="E71" s="52" t="s">
        <v>88</v>
      </c>
      <c r="F71" s="79">
        <f>F72</f>
        <v>1800000</v>
      </c>
    </row>
    <row r="72" spans="1:6" ht="17.25" customHeight="1" x14ac:dyDescent="0.25">
      <c r="A72" s="31">
        <v>4349</v>
      </c>
      <c r="B72" s="210">
        <v>6121</v>
      </c>
      <c r="C72" s="31">
        <v>31727000000</v>
      </c>
      <c r="D72" s="210"/>
      <c r="E72" s="51" t="s">
        <v>42</v>
      </c>
      <c r="F72" s="102">
        <v>1800000</v>
      </c>
    </row>
    <row r="73" spans="1:6" ht="18" customHeight="1" x14ac:dyDescent="0.3">
      <c r="A73" s="32"/>
      <c r="B73" s="213"/>
      <c r="C73" s="32">
        <v>31703000000</v>
      </c>
      <c r="D73" s="213"/>
      <c r="E73" s="53" t="s">
        <v>108</v>
      </c>
      <c r="F73" s="79">
        <f>F74</f>
        <v>20000000</v>
      </c>
    </row>
    <row r="74" spans="1:6" ht="17.25" customHeight="1" x14ac:dyDescent="0.25">
      <c r="A74" s="214">
        <v>3113</v>
      </c>
      <c r="B74" s="210">
        <v>6121</v>
      </c>
      <c r="C74" s="31">
        <v>31703000000</v>
      </c>
      <c r="D74" s="210"/>
      <c r="E74" s="51" t="s">
        <v>42</v>
      </c>
      <c r="F74" s="102">
        <v>20000000</v>
      </c>
    </row>
    <row r="75" spans="1:6" ht="17.25" customHeight="1" x14ac:dyDescent="0.3">
      <c r="A75" s="215"/>
      <c r="B75" s="212"/>
      <c r="C75" s="32">
        <v>31751000000</v>
      </c>
      <c r="D75" s="213"/>
      <c r="E75" s="52" t="s">
        <v>97</v>
      </c>
      <c r="F75" s="79">
        <f>F76</f>
        <v>6000000</v>
      </c>
    </row>
    <row r="76" spans="1:6" ht="17.25" customHeight="1" x14ac:dyDescent="0.25">
      <c r="A76" s="214">
        <v>3612</v>
      </c>
      <c r="B76" s="210">
        <v>6121</v>
      </c>
      <c r="C76" s="31">
        <v>31751000000</v>
      </c>
      <c r="D76" s="210"/>
      <c r="E76" s="51" t="s">
        <v>98</v>
      </c>
      <c r="F76" s="102">
        <v>6000000</v>
      </c>
    </row>
    <row r="77" spans="1:6" ht="17.25" customHeight="1" x14ac:dyDescent="0.3">
      <c r="A77" s="34"/>
      <c r="B77" s="216"/>
      <c r="C77" s="34">
        <v>31709000000</v>
      </c>
      <c r="D77" s="216"/>
      <c r="E77" s="15" t="s">
        <v>109</v>
      </c>
      <c r="F77" s="103">
        <f>F78</f>
        <v>650000</v>
      </c>
    </row>
    <row r="78" spans="1:6" ht="17.25" customHeight="1" x14ac:dyDescent="0.3">
      <c r="A78" s="31">
        <v>3639</v>
      </c>
      <c r="B78" s="210">
        <v>5166</v>
      </c>
      <c r="C78" s="31">
        <v>31709000000</v>
      </c>
      <c r="D78" s="210"/>
      <c r="E78" s="12" t="s">
        <v>41</v>
      </c>
      <c r="F78" s="94">
        <v>650000</v>
      </c>
    </row>
    <row r="79" spans="1:6" ht="17.25" customHeight="1" x14ac:dyDescent="0.3">
      <c r="A79" s="32"/>
      <c r="B79" s="213"/>
      <c r="C79" s="32">
        <v>31840000000</v>
      </c>
      <c r="D79" s="213"/>
      <c r="E79" s="13" t="s">
        <v>150</v>
      </c>
      <c r="F79" s="104">
        <f>F80</f>
        <v>4100000</v>
      </c>
    </row>
    <row r="80" spans="1:6" ht="17.25" customHeight="1" x14ac:dyDescent="0.25">
      <c r="A80" s="31">
        <v>3421</v>
      </c>
      <c r="B80" s="210">
        <v>6121</v>
      </c>
      <c r="C80" s="31">
        <v>31840000000</v>
      </c>
      <c r="D80" s="210"/>
      <c r="E80" s="51" t="s">
        <v>98</v>
      </c>
      <c r="F80" s="94">
        <v>4100000</v>
      </c>
    </row>
    <row r="81" spans="1:6" ht="17.25" customHeight="1" x14ac:dyDescent="0.3">
      <c r="A81" s="32"/>
      <c r="B81" s="213"/>
      <c r="C81" s="32">
        <v>31841000000</v>
      </c>
      <c r="D81" s="213"/>
      <c r="E81" s="13" t="s">
        <v>149</v>
      </c>
      <c r="F81" s="104">
        <f>F82</f>
        <v>8500000</v>
      </c>
    </row>
    <row r="82" spans="1:6" ht="17.25" customHeight="1" x14ac:dyDescent="0.25">
      <c r="A82" s="31">
        <v>3639</v>
      </c>
      <c r="B82" s="210">
        <v>6121</v>
      </c>
      <c r="C82" s="31">
        <v>31841000000</v>
      </c>
      <c r="D82" s="210"/>
      <c r="E82" s="51" t="s">
        <v>98</v>
      </c>
      <c r="F82" s="94">
        <v>8500000</v>
      </c>
    </row>
    <row r="83" spans="1:6" ht="17.25" customHeight="1" x14ac:dyDescent="0.3">
      <c r="A83" s="32"/>
      <c r="B83" s="213"/>
      <c r="C83" s="32">
        <v>31842000000</v>
      </c>
      <c r="D83" s="213"/>
      <c r="E83" s="13" t="s">
        <v>151</v>
      </c>
      <c r="F83" s="104">
        <f>F84</f>
        <v>4500000</v>
      </c>
    </row>
    <row r="84" spans="1:6" ht="17.25" customHeight="1" x14ac:dyDescent="0.25">
      <c r="A84" s="31">
        <v>4374</v>
      </c>
      <c r="B84" s="210">
        <v>6121</v>
      </c>
      <c r="C84" s="31">
        <v>31842000000</v>
      </c>
      <c r="D84" s="210"/>
      <c r="E84" s="51" t="s">
        <v>98</v>
      </c>
      <c r="F84" s="94">
        <v>4500000</v>
      </c>
    </row>
    <row r="85" spans="1:6" s="5" customFormat="1" ht="17.25" customHeight="1" thickBot="1" x14ac:dyDescent="0.3">
      <c r="A85" s="33"/>
      <c r="B85" s="217"/>
      <c r="C85" s="33"/>
      <c r="D85" s="217"/>
      <c r="E85" s="54" t="s">
        <v>66</v>
      </c>
      <c r="F85" s="105">
        <f>SUM(F86:F89)/2</f>
        <v>7500000</v>
      </c>
    </row>
    <row r="86" spans="1:6" s="3" customFormat="1" ht="17.25" customHeight="1" x14ac:dyDescent="0.3">
      <c r="A86" s="151"/>
      <c r="B86" s="216"/>
      <c r="C86" s="34">
        <v>31704000000</v>
      </c>
      <c r="D86" s="216"/>
      <c r="E86" s="55" t="s">
        <v>70</v>
      </c>
      <c r="F86" s="106">
        <f>F87</f>
        <v>5000000</v>
      </c>
    </row>
    <row r="87" spans="1:6" ht="17.25" customHeight="1" x14ac:dyDescent="0.25">
      <c r="A87" s="214">
        <v>3639</v>
      </c>
      <c r="B87" s="210">
        <v>6121</v>
      </c>
      <c r="C87" s="31">
        <v>31704000000</v>
      </c>
      <c r="D87" s="210"/>
      <c r="E87" s="51" t="s">
        <v>42</v>
      </c>
      <c r="F87" s="102">
        <v>5000000</v>
      </c>
    </row>
    <row r="88" spans="1:6" ht="17.25" customHeight="1" x14ac:dyDescent="0.3">
      <c r="A88" s="218"/>
      <c r="B88" s="213"/>
      <c r="C88" s="32">
        <v>31713000000</v>
      </c>
      <c r="D88" s="213"/>
      <c r="E88" s="52" t="s">
        <v>171</v>
      </c>
      <c r="F88" s="79">
        <f>F89</f>
        <v>2500000</v>
      </c>
    </row>
    <row r="89" spans="1:6" ht="17.25" customHeight="1" thickBot="1" x14ac:dyDescent="0.3">
      <c r="A89" s="219">
        <v>3639</v>
      </c>
      <c r="B89" s="220">
        <v>6121</v>
      </c>
      <c r="C89" s="71">
        <v>31713000000</v>
      </c>
      <c r="D89" s="220"/>
      <c r="E89" s="51" t="s">
        <v>42</v>
      </c>
      <c r="F89" s="107">
        <v>2500000</v>
      </c>
    </row>
    <row r="90" spans="1:6" ht="17.25" customHeight="1" thickBot="1" x14ac:dyDescent="0.3">
      <c r="A90" s="35"/>
      <c r="B90" s="221"/>
      <c r="C90" s="35"/>
      <c r="D90" s="221"/>
      <c r="E90" s="56" t="s">
        <v>75</v>
      </c>
      <c r="F90" s="108">
        <f>SUM(F91:F99)/2</f>
        <v>763000</v>
      </c>
    </row>
    <row r="91" spans="1:6" ht="17.25" customHeight="1" x14ac:dyDescent="0.3">
      <c r="A91" s="222"/>
      <c r="B91" s="223"/>
      <c r="C91" s="30">
        <v>31608000000</v>
      </c>
      <c r="D91" s="223"/>
      <c r="E91" s="50" t="s">
        <v>76</v>
      </c>
      <c r="F91" s="101">
        <f>SUM(F92:F95)</f>
        <v>483000</v>
      </c>
    </row>
    <row r="92" spans="1:6" s="1" customFormat="1" ht="17.25" customHeight="1" x14ac:dyDescent="0.3">
      <c r="A92" s="181">
        <v>3319</v>
      </c>
      <c r="B92" s="179">
        <v>5021</v>
      </c>
      <c r="C92" s="180" t="s">
        <v>77</v>
      </c>
      <c r="D92" s="304"/>
      <c r="E92" s="44" t="s">
        <v>78</v>
      </c>
      <c r="F92" s="92">
        <v>150000</v>
      </c>
    </row>
    <row r="93" spans="1:6" s="1" customFormat="1" ht="17.25" customHeight="1" x14ac:dyDescent="0.3">
      <c r="A93" s="181">
        <v>3319</v>
      </c>
      <c r="B93" s="179">
        <v>5175</v>
      </c>
      <c r="C93" s="180" t="s">
        <v>77</v>
      </c>
      <c r="D93" s="304"/>
      <c r="E93" s="44" t="s">
        <v>24</v>
      </c>
      <c r="F93" s="92">
        <v>3000</v>
      </c>
    </row>
    <row r="94" spans="1:6" s="1" customFormat="1" ht="17.25" customHeight="1" x14ac:dyDescent="0.3">
      <c r="A94" s="181">
        <v>3319</v>
      </c>
      <c r="B94" s="224">
        <v>5173</v>
      </c>
      <c r="C94" s="180" t="s">
        <v>77</v>
      </c>
      <c r="D94" s="304"/>
      <c r="E94" s="44" t="s">
        <v>25</v>
      </c>
      <c r="F94" s="92">
        <v>30000</v>
      </c>
    </row>
    <row r="95" spans="1:6" ht="17.25" customHeight="1" x14ac:dyDescent="0.3">
      <c r="A95" s="225">
        <v>3319</v>
      </c>
      <c r="B95" s="226">
        <v>5169</v>
      </c>
      <c r="C95" s="185" t="s">
        <v>77</v>
      </c>
      <c r="D95" s="226"/>
      <c r="E95" s="49" t="s">
        <v>8</v>
      </c>
      <c r="F95" s="99">
        <v>300000</v>
      </c>
    </row>
    <row r="96" spans="1:6" ht="17.25" customHeight="1" x14ac:dyDescent="0.3">
      <c r="A96" s="218"/>
      <c r="B96" s="213"/>
      <c r="C96" s="32">
        <v>31729000000</v>
      </c>
      <c r="D96" s="213"/>
      <c r="E96" s="52" t="s">
        <v>84</v>
      </c>
      <c r="F96" s="79">
        <f>SUM(F97:F99)</f>
        <v>280000</v>
      </c>
    </row>
    <row r="97" spans="1:6" ht="17.25" customHeight="1" x14ac:dyDescent="0.3">
      <c r="A97" s="181">
        <v>6171</v>
      </c>
      <c r="B97" s="182">
        <v>5175</v>
      </c>
      <c r="C97" s="180" t="s">
        <v>86</v>
      </c>
      <c r="D97" s="182"/>
      <c r="E97" s="45" t="s">
        <v>24</v>
      </c>
      <c r="F97" s="93">
        <v>5000</v>
      </c>
    </row>
    <row r="98" spans="1:6" ht="17.25" customHeight="1" x14ac:dyDescent="0.3">
      <c r="A98" s="181">
        <v>6171</v>
      </c>
      <c r="B98" s="182">
        <v>5169</v>
      </c>
      <c r="C98" s="180" t="s">
        <v>86</v>
      </c>
      <c r="D98" s="182"/>
      <c r="E98" s="45" t="s">
        <v>8</v>
      </c>
      <c r="F98" s="93">
        <v>265000</v>
      </c>
    </row>
    <row r="99" spans="1:6" ht="17.25" customHeight="1" thickBot="1" x14ac:dyDescent="0.35">
      <c r="A99" s="225">
        <v>6171</v>
      </c>
      <c r="B99" s="226">
        <v>5173</v>
      </c>
      <c r="C99" s="185" t="s">
        <v>86</v>
      </c>
      <c r="D99" s="226"/>
      <c r="E99" s="49" t="s">
        <v>25</v>
      </c>
      <c r="F99" s="99">
        <v>10000</v>
      </c>
    </row>
    <row r="100" spans="1:6" ht="17.25" customHeight="1" thickBot="1" x14ac:dyDescent="0.3">
      <c r="A100" s="205"/>
      <c r="B100" s="206"/>
      <c r="C100" s="207"/>
      <c r="D100" s="313"/>
      <c r="E100" s="19" t="s">
        <v>62</v>
      </c>
      <c r="F100" s="100">
        <f>SUM(F101:F105)/2</f>
        <v>2550000</v>
      </c>
    </row>
    <row r="101" spans="1:6" ht="17.25" customHeight="1" x14ac:dyDescent="0.3">
      <c r="A101" s="227"/>
      <c r="B101" s="228"/>
      <c r="C101" s="36" t="s">
        <v>32</v>
      </c>
      <c r="D101" s="314"/>
      <c r="E101" s="57" t="s">
        <v>33</v>
      </c>
      <c r="F101" s="109">
        <f>SUM(F102:F103)</f>
        <v>1750000</v>
      </c>
    </row>
    <row r="102" spans="1:6" ht="17.25" customHeight="1" x14ac:dyDescent="0.3">
      <c r="A102" s="31">
        <v>6171</v>
      </c>
      <c r="B102" s="210">
        <v>5169</v>
      </c>
      <c r="C102" s="31">
        <v>31502000000</v>
      </c>
      <c r="D102" s="210"/>
      <c r="E102" s="51" t="s">
        <v>8</v>
      </c>
      <c r="F102" s="102">
        <v>550000</v>
      </c>
    </row>
    <row r="103" spans="1:6" ht="17.25" customHeight="1" x14ac:dyDescent="0.3">
      <c r="A103" s="31">
        <v>6171</v>
      </c>
      <c r="B103" s="210">
        <v>5166</v>
      </c>
      <c r="C103" s="31">
        <v>31502000000</v>
      </c>
      <c r="D103" s="210"/>
      <c r="E103" s="12" t="s">
        <v>41</v>
      </c>
      <c r="F103" s="102">
        <v>1200000</v>
      </c>
    </row>
    <row r="104" spans="1:6" ht="17.25" customHeight="1" x14ac:dyDescent="0.3">
      <c r="A104" s="32"/>
      <c r="B104" s="213"/>
      <c r="C104" s="32">
        <v>31705000000</v>
      </c>
      <c r="D104" s="213"/>
      <c r="E104" s="13" t="s">
        <v>40</v>
      </c>
      <c r="F104" s="104">
        <f>F105</f>
        <v>800000</v>
      </c>
    </row>
    <row r="105" spans="1:6" ht="17.25" customHeight="1" thickBot="1" x14ac:dyDescent="0.35">
      <c r="A105" s="31">
        <v>3635</v>
      </c>
      <c r="B105" s="210">
        <v>5166</v>
      </c>
      <c r="C105" s="31">
        <v>31705000000</v>
      </c>
      <c r="D105" s="210"/>
      <c r="E105" s="12" t="s">
        <v>41</v>
      </c>
      <c r="F105" s="94">
        <v>800000</v>
      </c>
    </row>
    <row r="106" spans="1:6" ht="16.2" thickBot="1" x14ac:dyDescent="0.35">
      <c r="A106" s="141"/>
      <c r="B106" s="142"/>
      <c r="C106" s="143"/>
      <c r="D106" s="290" t="s">
        <v>52</v>
      </c>
      <c r="E106" s="67" t="s">
        <v>79</v>
      </c>
      <c r="F106" s="8">
        <f>SUM(F107:F157)/2</f>
        <v>87450000</v>
      </c>
    </row>
    <row r="107" spans="1:6" x14ac:dyDescent="0.3">
      <c r="A107" s="34"/>
      <c r="B107" s="216"/>
      <c r="C107" s="34">
        <v>1503000000</v>
      </c>
      <c r="D107" s="216"/>
      <c r="E107" s="15" t="s">
        <v>43</v>
      </c>
      <c r="F107" s="103">
        <f>F108</f>
        <v>150000</v>
      </c>
    </row>
    <row r="108" spans="1:6" ht="15" x14ac:dyDescent="0.25">
      <c r="A108" s="31">
        <v>2212</v>
      </c>
      <c r="B108" s="210">
        <v>6121</v>
      </c>
      <c r="C108" s="31">
        <v>1503000000</v>
      </c>
      <c r="D108" s="210">
        <v>237</v>
      </c>
      <c r="E108" s="12" t="s">
        <v>42</v>
      </c>
      <c r="F108" s="94">
        <v>150000</v>
      </c>
    </row>
    <row r="109" spans="1:6" x14ac:dyDescent="0.3">
      <c r="A109" s="32"/>
      <c r="B109" s="213"/>
      <c r="C109" s="32">
        <v>1508000000</v>
      </c>
      <c r="D109" s="213"/>
      <c r="E109" s="13" t="s">
        <v>44</v>
      </c>
      <c r="F109" s="104">
        <f>F110</f>
        <v>3000000</v>
      </c>
    </row>
    <row r="110" spans="1:6" ht="15" x14ac:dyDescent="0.25">
      <c r="A110" s="31">
        <v>2212</v>
      </c>
      <c r="B110" s="210">
        <v>6121</v>
      </c>
      <c r="C110" s="31">
        <v>1508000000</v>
      </c>
      <c r="D110" s="210">
        <v>237</v>
      </c>
      <c r="E110" s="12" t="s">
        <v>42</v>
      </c>
      <c r="F110" s="94">
        <v>3000000</v>
      </c>
    </row>
    <row r="111" spans="1:6" x14ac:dyDescent="0.3">
      <c r="A111" s="229"/>
      <c r="B111" s="230"/>
      <c r="C111" s="32">
        <v>1514000000</v>
      </c>
      <c r="D111" s="230"/>
      <c r="E111" s="13" t="s">
        <v>63</v>
      </c>
      <c r="F111" s="104">
        <f>F112</f>
        <v>3500000</v>
      </c>
    </row>
    <row r="112" spans="1:6" x14ac:dyDescent="0.3">
      <c r="A112" s="31">
        <v>2212</v>
      </c>
      <c r="B112" s="210">
        <v>5171</v>
      </c>
      <c r="C112" s="31">
        <v>1514000000</v>
      </c>
      <c r="D112" s="210">
        <v>237</v>
      </c>
      <c r="E112" s="12" t="s">
        <v>11</v>
      </c>
      <c r="F112" s="94">
        <v>3500000</v>
      </c>
    </row>
    <row r="113" spans="1:6" x14ac:dyDescent="0.3">
      <c r="A113" s="229"/>
      <c r="B113" s="230"/>
      <c r="C113" s="32">
        <v>1604000000</v>
      </c>
      <c r="D113" s="230"/>
      <c r="E113" s="13" t="s">
        <v>46</v>
      </c>
      <c r="F113" s="104">
        <f>F114</f>
        <v>3800000</v>
      </c>
    </row>
    <row r="114" spans="1:6" ht="15" x14ac:dyDescent="0.25">
      <c r="A114" s="31">
        <v>2219</v>
      </c>
      <c r="B114" s="210">
        <v>6121</v>
      </c>
      <c r="C114" s="31">
        <v>1604000000</v>
      </c>
      <c r="D114" s="210">
        <v>237</v>
      </c>
      <c r="E114" s="12" t="s">
        <v>42</v>
      </c>
      <c r="F114" s="94">
        <v>3800000</v>
      </c>
    </row>
    <row r="115" spans="1:6" ht="15" x14ac:dyDescent="0.25">
      <c r="A115" s="32"/>
      <c r="B115" s="213"/>
      <c r="C115" s="32">
        <v>1614000000</v>
      </c>
      <c r="D115" s="213"/>
      <c r="E115" s="18" t="s">
        <v>55</v>
      </c>
      <c r="F115" s="110">
        <f t="shared" ref="F115" si="2">SUM(F116:F117)</f>
        <v>1500000</v>
      </c>
    </row>
    <row r="116" spans="1:6" ht="15" x14ac:dyDescent="0.25">
      <c r="A116" s="31">
        <v>2219</v>
      </c>
      <c r="B116" s="210">
        <v>6121</v>
      </c>
      <c r="C116" s="31">
        <v>1614000000</v>
      </c>
      <c r="D116" s="210">
        <v>237</v>
      </c>
      <c r="E116" s="12" t="s">
        <v>42</v>
      </c>
      <c r="F116" s="94">
        <v>1400000</v>
      </c>
    </row>
    <row r="117" spans="1:6" x14ac:dyDescent="0.3">
      <c r="A117" s="231">
        <v>2219</v>
      </c>
      <c r="B117" s="232">
        <v>5137</v>
      </c>
      <c r="C117" s="31">
        <v>1614000000</v>
      </c>
      <c r="D117" s="232">
        <v>237</v>
      </c>
      <c r="E117" s="20" t="s">
        <v>12</v>
      </c>
      <c r="F117" s="111">
        <v>100000</v>
      </c>
    </row>
    <row r="118" spans="1:6" x14ac:dyDescent="0.3">
      <c r="A118" s="32"/>
      <c r="B118" s="213"/>
      <c r="C118" s="32">
        <v>31748000000</v>
      </c>
      <c r="D118" s="213"/>
      <c r="E118" s="13" t="s">
        <v>91</v>
      </c>
      <c r="F118" s="104">
        <f t="shared" ref="F118" si="3">F119</f>
        <v>300000</v>
      </c>
    </row>
    <row r="119" spans="1:6" ht="15" x14ac:dyDescent="0.25">
      <c r="A119" s="31">
        <v>2219</v>
      </c>
      <c r="B119" s="210">
        <v>6121</v>
      </c>
      <c r="C119" s="31">
        <v>31748000000</v>
      </c>
      <c r="D119" s="210">
        <v>237</v>
      </c>
      <c r="E119" s="12" t="s">
        <v>42</v>
      </c>
      <c r="F119" s="94">
        <v>300000</v>
      </c>
    </row>
    <row r="120" spans="1:6" s="3" customFormat="1" ht="13.8" x14ac:dyDescent="0.3">
      <c r="A120" s="32"/>
      <c r="B120" s="213"/>
      <c r="C120" s="32">
        <v>31749000000</v>
      </c>
      <c r="D120" s="213"/>
      <c r="E120" s="13" t="s">
        <v>174</v>
      </c>
      <c r="F120" s="104">
        <f>F121</f>
        <v>800000</v>
      </c>
    </row>
    <row r="121" spans="1:6" ht="15" x14ac:dyDescent="0.25">
      <c r="A121" s="31">
        <v>2219</v>
      </c>
      <c r="B121" s="210">
        <v>6121</v>
      </c>
      <c r="C121" s="31">
        <v>31749000000</v>
      </c>
      <c r="D121" s="210">
        <v>237</v>
      </c>
      <c r="E121" s="12" t="s">
        <v>42</v>
      </c>
      <c r="F121" s="94">
        <v>800000</v>
      </c>
    </row>
    <row r="122" spans="1:6" x14ac:dyDescent="0.3">
      <c r="A122" s="32"/>
      <c r="B122" s="213"/>
      <c r="C122" s="32">
        <v>31801000000</v>
      </c>
      <c r="D122" s="213"/>
      <c r="E122" s="58" t="s">
        <v>135</v>
      </c>
      <c r="F122" s="104">
        <f>F123</f>
        <v>11700000</v>
      </c>
    </row>
    <row r="123" spans="1:6" s="1" customFormat="1" ht="15" x14ac:dyDescent="0.25">
      <c r="A123" s="231">
        <v>2212</v>
      </c>
      <c r="B123" s="210">
        <v>6121</v>
      </c>
      <c r="C123" s="31">
        <v>31801000000</v>
      </c>
      <c r="D123" s="210">
        <v>237</v>
      </c>
      <c r="E123" s="12" t="s">
        <v>42</v>
      </c>
      <c r="F123" s="94">
        <v>11700000</v>
      </c>
    </row>
    <row r="124" spans="1:6" s="1" customFormat="1" x14ac:dyDescent="0.3">
      <c r="A124" s="32"/>
      <c r="B124" s="213"/>
      <c r="C124" s="32">
        <v>31802000000</v>
      </c>
      <c r="D124" s="213"/>
      <c r="E124" s="13" t="s">
        <v>110</v>
      </c>
      <c r="F124" s="104">
        <f>F125</f>
        <v>3000000</v>
      </c>
    </row>
    <row r="125" spans="1:6" s="1" customFormat="1" ht="15" x14ac:dyDescent="0.25">
      <c r="A125" s="31">
        <v>2219</v>
      </c>
      <c r="B125" s="210">
        <v>6121</v>
      </c>
      <c r="C125" s="31">
        <v>31802000000</v>
      </c>
      <c r="D125" s="210">
        <v>237</v>
      </c>
      <c r="E125" s="12" t="s">
        <v>42</v>
      </c>
      <c r="F125" s="94">
        <v>3000000</v>
      </c>
    </row>
    <row r="126" spans="1:6" s="1" customFormat="1" x14ac:dyDescent="0.3">
      <c r="A126" s="211"/>
      <c r="B126" s="212"/>
      <c r="C126" s="32">
        <v>31803000000</v>
      </c>
      <c r="D126" s="213"/>
      <c r="E126" s="13" t="s">
        <v>111</v>
      </c>
      <c r="F126" s="104">
        <f>F127</f>
        <v>3600000</v>
      </c>
    </row>
    <row r="127" spans="1:6" s="1" customFormat="1" ht="15" x14ac:dyDescent="0.25">
      <c r="A127" s="31">
        <v>2219</v>
      </c>
      <c r="B127" s="210">
        <v>6121</v>
      </c>
      <c r="C127" s="31">
        <v>31803000000</v>
      </c>
      <c r="D127" s="210">
        <v>237</v>
      </c>
      <c r="E127" s="12" t="s">
        <v>42</v>
      </c>
      <c r="F127" s="94">
        <v>3600000</v>
      </c>
    </row>
    <row r="128" spans="1:6" s="1" customFormat="1" x14ac:dyDescent="0.3">
      <c r="A128" s="32"/>
      <c r="B128" s="213"/>
      <c r="C128" s="32">
        <v>31804000000</v>
      </c>
      <c r="D128" s="213"/>
      <c r="E128" s="13" t="s">
        <v>164</v>
      </c>
      <c r="F128" s="104">
        <f>F129</f>
        <v>5500000</v>
      </c>
    </row>
    <row r="129" spans="1:6" s="1" customFormat="1" ht="15" x14ac:dyDescent="0.25">
      <c r="A129" s="31">
        <v>2212</v>
      </c>
      <c r="B129" s="210">
        <v>6121</v>
      </c>
      <c r="C129" s="31">
        <v>31804000000</v>
      </c>
      <c r="D129" s="210">
        <v>237</v>
      </c>
      <c r="E129" s="12" t="s">
        <v>42</v>
      </c>
      <c r="F129" s="94">
        <v>5500000</v>
      </c>
    </row>
    <row r="130" spans="1:6" s="1" customFormat="1" x14ac:dyDescent="0.3">
      <c r="A130" s="32"/>
      <c r="B130" s="213"/>
      <c r="C130" s="32">
        <v>31805000000</v>
      </c>
      <c r="D130" s="213"/>
      <c r="E130" s="13" t="s">
        <v>112</v>
      </c>
      <c r="F130" s="104">
        <f>F131</f>
        <v>4500000</v>
      </c>
    </row>
    <row r="131" spans="1:6" s="1" customFormat="1" ht="15" x14ac:dyDescent="0.25">
      <c r="A131" s="31">
        <v>2212</v>
      </c>
      <c r="B131" s="210">
        <v>6121</v>
      </c>
      <c r="C131" s="31">
        <v>31805000000</v>
      </c>
      <c r="D131" s="210">
        <v>237</v>
      </c>
      <c r="E131" s="12" t="s">
        <v>42</v>
      </c>
      <c r="F131" s="94">
        <v>4500000</v>
      </c>
    </row>
    <row r="132" spans="1:6" s="1" customFormat="1" x14ac:dyDescent="0.3">
      <c r="A132" s="32"/>
      <c r="B132" s="213"/>
      <c r="C132" s="32">
        <v>31806000000</v>
      </c>
      <c r="D132" s="213"/>
      <c r="E132" s="13" t="s">
        <v>113</v>
      </c>
      <c r="F132" s="104">
        <f>F133</f>
        <v>4500000</v>
      </c>
    </row>
    <row r="133" spans="1:6" s="1" customFormat="1" ht="15" x14ac:dyDescent="0.25">
      <c r="A133" s="31">
        <v>2212</v>
      </c>
      <c r="B133" s="210">
        <v>6121</v>
      </c>
      <c r="C133" s="31">
        <v>31806000000</v>
      </c>
      <c r="D133" s="210">
        <v>237</v>
      </c>
      <c r="E133" s="12" t="s">
        <v>42</v>
      </c>
      <c r="F133" s="94">
        <v>4500000</v>
      </c>
    </row>
    <row r="134" spans="1:6" s="1" customFormat="1" x14ac:dyDescent="0.3">
      <c r="A134" s="32"/>
      <c r="B134" s="213"/>
      <c r="C134" s="32">
        <v>31807000000</v>
      </c>
      <c r="D134" s="213"/>
      <c r="E134" s="13" t="s">
        <v>114</v>
      </c>
      <c r="F134" s="104">
        <f>F135</f>
        <v>2500000</v>
      </c>
    </row>
    <row r="135" spans="1:6" s="1" customFormat="1" ht="15" x14ac:dyDescent="0.25">
      <c r="A135" s="31">
        <v>2219</v>
      </c>
      <c r="B135" s="210">
        <v>6121</v>
      </c>
      <c r="C135" s="31">
        <v>31807000000</v>
      </c>
      <c r="D135" s="210">
        <v>237</v>
      </c>
      <c r="E135" s="12" t="s">
        <v>42</v>
      </c>
      <c r="F135" s="94">
        <v>2500000</v>
      </c>
    </row>
    <row r="136" spans="1:6" s="1" customFormat="1" x14ac:dyDescent="0.3">
      <c r="A136" s="32"/>
      <c r="B136" s="213"/>
      <c r="C136" s="32">
        <v>31808000000</v>
      </c>
      <c r="D136" s="213"/>
      <c r="E136" s="13" t="s">
        <v>115</v>
      </c>
      <c r="F136" s="104">
        <f>F137</f>
        <v>5600000</v>
      </c>
    </row>
    <row r="137" spans="1:6" s="1" customFormat="1" ht="15" x14ac:dyDescent="0.25">
      <c r="A137" s="31">
        <v>2212</v>
      </c>
      <c r="B137" s="210">
        <v>6121</v>
      </c>
      <c r="C137" s="31">
        <v>31808000000</v>
      </c>
      <c r="D137" s="210">
        <v>237</v>
      </c>
      <c r="E137" s="12" t="s">
        <v>42</v>
      </c>
      <c r="F137" s="94">
        <v>5600000</v>
      </c>
    </row>
    <row r="138" spans="1:6" s="1" customFormat="1" x14ac:dyDescent="0.3">
      <c r="A138" s="32"/>
      <c r="B138" s="213"/>
      <c r="C138" s="32">
        <v>31810000000</v>
      </c>
      <c r="D138" s="213"/>
      <c r="E138" s="13" t="s">
        <v>117</v>
      </c>
      <c r="F138" s="104">
        <f>F139</f>
        <v>5600000</v>
      </c>
    </row>
    <row r="139" spans="1:6" s="1" customFormat="1" ht="15" x14ac:dyDescent="0.25">
      <c r="A139" s="31">
        <v>2219</v>
      </c>
      <c r="B139" s="210">
        <v>6121</v>
      </c>
      <c r="C139" s="31">
        <v>31810000000</v>
      </c>
      <c r="D139" s="210">
        <v>237</v>
      </c>
      <c r="E139" s="12" t="s">
        <v>42</v>
      </c>
      <c r="F139" s="94">
        <v>5600000</v>
      </c>
    </row>
    <row r="140" spans="1:6" s="1" customFormat="1" x14ac:dyDescent="0.3">
      <c r="A140" s="32"/>
      <c r="B140" s="213"/>
      <c r="C140" s="32">
        <v>31811000000</v>
      </c>
      <c r="D140" s="213"/>
      <c r="E140" s="13" t="s">
        <v>118</v>
      </c>
      <c r="F140" s="104">
        <f>F141</f>
        <v>1500000</v>
      </c>
    </row>
    <row r="141" spans="1:6" s="1" customFormat="1" ht="15" x14ac:dyDescent="0.25">
      <c r="A141" s="31">
        <v>2219</v>
      </c>
      <c r="B141" s="210">
        <v>6121</v>
      </c>
      <c r="C141" s="31">
        <v>31811000000</v>
      </c>
      <c r="D141" s="210">
        <v>237</v>
      </c>
      <c r="E141" s="12" t="s">
        <v>42</v>
      </c>
      <c r="F141" s="94">
        <v>1500000</v>
      </c>
    </row>
    <row r="142" spans="1:6" s="1" customFormat="1" x14ac:dyDescent="0.3">
      <c r="A142" s="32"/>
      <c r="B142" s="213"/>
      <c r="C142" s="32">
        <v>31812000000</v>
      </c>
      <c r="D142" s="213"/>
      <c r="E142" s="13" t="s">
        <v>173</v>
      </c>
      <c r="F142" s="104">
        <f>F143</f>
        <v>6500000</v>
      </c>
    </row>
    <row r="143" spans="1:6" s="1" customFormat="1" ht="15" x14ac:dyDescent="0.25">
      <c r="A143" s="31">
        <v>2212</v>
      </c>
      <c r="B143" s="210">
        <v>6121</v>
      </c>
      <c r="C143" s="31">
        <v>31812000000</v>
      </c>
      <c r="D143" s="210">
        <v>237</v>
      </c>
      <c r="E143" s="12" t="s">
        <v>42</v>
      </c>
      <c r="F143" s="94">
        <v>6500000</v>
      </c>
    </row>
    <row r="144" spans="1:6" s="1" customFormat="1" x14ac:dyDescent="0.3">
      <c r="A144" s="32"/>
      <c r="B144" s="213"/>
      <c r="C144" s="32">
        <v>31813000000</v>
      </c>
      <c r="D144" s="213"/>
      <c r="E144" s="13" t="s">
        <v>172</v>
      </c>
      <c r="F144" s="104">
        <f>F145</f>
        <v>1500000</v>
      </c>
    </row>
    <row r="145" spans="1:6" s="1" customFormat="1" ht="15" x14ac:dyDescent="0.25">
      <c r="A145" s="31">
        <v>2219</v>
      </c>
      <c r="B145" s="210">
        <v>6121</v>
      </c>
      <c r="C145" s="31">
        <v>31813000000</v>
      </c>
      <c r="D145" s="210">
        <v>237</v>
      </c>
      <c r="E145" s="12" t="s">
        <v>42</v>
      </c>
      <c r="F145" s="94">
        <v>1500000</v>
      </c>
    </row>
    <row r="146" spans="1:6" s="1" customFormat="1" x14ac:dyDescent="0.3">
      <c r="A146" s="32"/>
      <c r="B146" s="213"/>
      <c r="C146" s="32">
        <v>31815000000</v>
      </c>
      <c r="D146" s="213"/>
      <c r="E146" s="13" t="s">
        <v>119</v>
      </c>
      <c r="F146" s="104">
        <f>F147</f>
        <v>1200000</v>
      </c>
    </row>
    <row r="147" spans="1:6" s="1" customFormat="1" x14ac:dyDescent="0.3">
      <c r="A147" s="31">
        <v>2219</v>
      </c>
      <c r="B147" s="210">
        <v>5171</v>
      </c>
      <c r="C147" s="31">
        <v>31815000000</v>
      </c>
      <c r="D147" s="210">
        <v>237</v>
      </c>
      <c r="E147" s="12" t="s">
        <v>11</v>
      </c>
      <c r="F147" s="94">
        <v>1200000</v>
      </c>
    </row>
    <row r="148" spans="1:6" s="1" customFormat="1" x14ac:dyDescent="0.3">
      <c r="A148" s="32"/>
      <c r="B148" s="213"/>
      <c r="C148" s="32">
        <v>31816000000</v>
      </c>
      <c r="D148" s="213"/>
      <c r="E148" s="13" t="s">
        <v>120</v>
      </c>
      <c r="F148" s="104">
        <f>F149</f>
        <v>1400000</v>
      </c>
    </row>
    <row r="149" spans="1:6" s="1" customFormat="1" x14ac:dyDescent="0.3">
      <c r="A149" s="31">
        <v>2219</v>
      </c>
      <c r="B149" s="210">
        <v>5171</v>
      </c>
      <c r="C149" s="31">
        <v>31816000000</v>
      </c>
      <c r="D149" s="210">
        <v>237</v>
      </c>
      <c r="E149" s="12" t="s">
        <v>11</v>
      </c>
      <c r="F149" s="94">
        <v>1400000</v>
      </c>
    </row>
    <row r="150" spans="1:6" s="1" customFormat="1" x14ac:dyDescent="0.3">
      <c r="A150" s="32"/>
      <c r="B150" s="213"/>
      <c r="C150" s="32">
        <v>31817000000</v>
      </c>
      <c r="D150" s="213"/>
      <c r="E150" s="13" t="s">
        <v>121</v>
      </c>
      <c r="F150" s="104">
        <f>F151</f>
        <v>7300000</v>
      </c>
    </row>
    <row r="151" spans="1:6" s="1" customFormat="1" ht="15" x14ac:dyDescent="0.25">
      <c r="A151" s="31">
        <v>2219</v>
      </c>
      <c r="B151" s="210">
        <v>6121</v>
      </c>
      <c r="C151" s="31">
        <v>31817000000</v>
      </c>
      <c r="D151" s="210">
        <v>237</v>
      </c>
      <c r="E151" s="12" t="s">
        <v>42</v>
      </c>
      <c r="F151" s="94">
        <v>7300000</v>
      </c>
    </row>
    <row r="152" spans="1:6" s="1" customFormat="1" x14ac:dyDescent="0.3">
      <c r="A152" s="32"/>
      <c r="B152" s="213"/>
      <c r="C152" s="32">
        <v>31818000000</v>
      </c>
      <c r="D152" s="213"/>
      <c r="E152" s="13" t="s">
        <v>122</v>
      </c>
      <c r="F152" s="104">
        <f>F153</f>
        <v>1500000</v>
      </c>
    </row>
    <row r="153" spans="1:6" s="1" customFormat="1" x14ac:dyDescent="0.3">
      <c r="A153" s="31">
        <v>2219</v>
      </c>
      <c r="B153" s="210">
        <v>5171</v>
      </c>
      <c r="C153" s="31">
        <v>31818000000</v>
      </c>
      <c r="D153" s="210">
        <v>237</v>
      </c>
      <c r="E153" s="12" t="s">
        <v>11</v>
      </c>
      <c r="F153" s="94">
        <v>1500000</v>
      </c>
    </row>
    <row r="154" spans="1:6" s="1" customFormat="1" x14ac:dyDescent="0.3">
      <c r="A154" s="32"/>
      <c r="B154" s="213"/>
      <c r="C154" s="32">
        <v>31819000000</v>
      </c>
      <c r="D154" s="213"/>
      <c r="E154" s="13" t="s">
        <v>123</v>
      </c>
      <c r="F154" s="104">
        <f>F155</f>
        <v>4000000</v>
      </c>
    </row>
    <row r="155" spans="1:6" s="1" customFormat="1" ht="15" x14ac:dyDescent="0.25">
      <c r="A155" s="31">
        <v>2219</v>
      </c>
      <c r="B155" s="210">
        <v>6121</v>
      </c>
      <c r="C155" s="31">
        <v>31819000000</v>
      </c>
      <c r="D155" s="210">
        <v>237</v>
      </c>
      <c r="E155" s="12" t="s">
        <v>42</v>
      </c>
      <c r="F155" s="94">
        <v>4000000</v>
      </c>
    </row>
    <row r="156" spans="1:6" s="1" customFormat="1" x14ac:dyDescent="0.3">
      <c r="A156" s="32"/>
      <c r="B156" s="213"/>
      <c r="C156" s="32">
        <v>31821000000</v>
      </c>
      <c r="D156" s="213"/>
      <c r="E156" s="13" t="s">
        <v>157</v>
      </c>
      <c r="F156" s="104">
        <f>F157</f>
        <v>3000000</v>
      </c>
    </row>
    <row r="157" spans="1:6" s="1" customFormat="1" ht="15.75" thickBot="1" x14ac:dyDescent="0.3">
      <c r="A157" s="31">
        <v>2219</v>
      </c>
      <c r="B157" s="210">
        <v>6121</v>
      </c>
      <c r="C157" s="31">
        <v>31821000000</v>
      </c>
      <c r="D157" s="210">
        <v>237</v>
      </c>
      <c r="E157" s="12" t="s">
        <v>42</v>
      </c>
      <c r="F157" s="94">
        <v>3000000</v>
      </c>
    </row>
    <row r="158" spans="1:6" ht="16.2" thickBot="1" x14ac:dyDescent="0.35">
      <c r="A158" s="233"/>
      <c r="B158" s="234"/>
      <c r="C158" s="233"/>
      <c r="D158" s="221">
        <v>236</v>
      </c>
      <c r="E158" s="16" t="s">
        <v>54</v>
      </c>
      <c r="F158" s="7">
        <f>SUM(F159:F162)/2</f>
        <v>27500000</v>
      </c>
    </row>
    <row r="159" spans="1:6" s="3" customFormat="1" ht="18" customHeight="1" x14ac:dyDescent="0.3">
      <c r="A159" s="222"/>
      <c r="B159" s="235"/>
      <c r="C159" s="222">
        <v>31708000000</v>
      </c>
      <c r="D159" s="235"/>
      <c r="E159" s="17" t="s">
        <v>56</v>
      </c>
      <c r="F159" s="112">
        <f>F160</f>
        <v>25000000</v>
      </c>
    </row>
    <row r="160" spans="1:6" ht="15" x14ac:dyDescent="0.25">
      <c r="A160" s="236">
        <v>2219</v>
      </c>
      <c r="B160" s="237">
        <v>6121</v>
      </c>
      <c r="C160" s="236">
        <v>31708000000</v>
      </c>
      <c r="D160" s="237">
        <v>236</v>
      </c>
      <c r="E160" s="21" t="s">
        <v>42</v>
      </c>
      <c r="F160" s="113">
        <v>25000000</v>
      </c>
    </row>
    <row r="161" spans="1:6" x14ac:dyDescent="0.3">
      <c r="A161" s="215"/>
      <c r="B161" s="238"/>
      <c r="C161" s="218">
        <v>31726000000</v>
      </c>
      <c r="D161" s="315"/>
      <c r="E161" s="18" t="s">
        <v>124</v>
      </c>
      <c r="F161" s="110">
        <f>F162</f>
        <v>2500000</v>
      </c>
    </row>
    <row r="162" spans="1:6" ht="15.75" thickBot="1" x14ac:dyDescent="0.3">
      <c r="A162" s="236">
        <v>2219</v>
      </c>
      <c r="B162" s="237">
        <v>6121</v>
      </c>
      <c r="C162" s="236">
        <v>31726000000</v>
      </c>
      <c r="D162" s="237">
        <v>236</v>
      </c>
      <c r="E162" s="21" t="s">
        <v>42</v>
      </c>
      <c r="F162" s="113">
        <v>2500000</v>
      </c>
    </row>
    <row r="163" spans="1:6" ht="16.2" thickBot="1" x14ac:dyDescent="0.35">
      <c r="A163" s="239"/>
      <c r="B163" s="240"/>
      <c r="C163" s="239"/>
      <c r="D163" s="240"/>
      <c r="E163" s="16" t="s">
        <v>53</v>
      </c>
      <c r="F163" s="7">
        <f>SUM(F164:F230)/2</f>
        <v>93670000</v>
      </c>
    </row>
    <row r="164" spans="1:6" x14ac:dyDescent="0.3">
      <c r="A164" s="241"/>
      <c r="B164" s="242"/>
      <c r="C164" s="30">
        <v>1511000000</v>
      </c>
      <c r="D164" s="316"/>
      <c r="E164" s="24" t="s">
        <v>45</v>
      </c>
      <c r="F164" s="114">
        <f>SUM(F165:F166)</f>
        <v>5500000</v>
      </c>
    </row>
    <row r="165" spans="1:6" x14ac:dyDescent="0.3">
      <c r="A165" s="243">
        <v>3631</v>
      </c>
      <c r="B165" s="244">
        <v>5171</v>
      </c>
      <c r="C165" s="31">
        <v>1511000000</v>
      </c>
      <c r="D165" s="317"/>
      <c r="E165" s="59" t="s">
        <v>11</v>
      </c>
      <c r="F165" s="115">
        <v>500000</v>
      </c>
    </row>
    <row r="166" spans="1:6" ht="15" x14ac:dyDescent="0.25">
      <c r="A166" s="245">
        <v>3631</v>
      </c>
      <c r="B166" s="31">
        <v>6121</v>
      </c>
      <c r="C166" s="31">
        <v>1511000000</v>
      </c>
      <c r="D166" s="210" t="s">
        <v>17</v>
      </c>
      <c r="E166" s="12" t="s">
        <v>42</v>
      </c>
      <c r="F166" s="116">
        <v>5000000</v>
      </c>
    </row>
    <row r="167" spans="1:6" x14ac:dyDescent="0.3">
      <c r="A167" s="246"/>
      <c r="B167" s="247"/>
      <c r="C167" s="32">
        <v>1622000000</v>
      </c>
      <c r="D167" s="230"/>
      <c r="E167" s="13" t="s">
        <v>47</v>
      </c>
      <c r="F167" s="117">
        <f t="shared" ref="F167" si="4">SUM(F168:F169)</f>
        <v>1000000</v>
      </c>
    </row>
    <row r="168" spans="1:6" x14ac:dyDescent="0.3">
      <c r="A168" s="245">
        <v>3429</v>
      </c>
      <c r="B168" s="31">
        <v>5139</v>
      </c>
      <c r="C168" s="31">
        <v>1622000000</v>
      </c>
      <c r="D168" s="210"/>
      <c r="E168" s="12" t="s">
        <v>9</v>
      </c>
      <c r="F168" s="116">
        <v>200000</v>
      </c>
    </row>
    <row r="169" spans="1:6" ht="15" x14ac:dyDescent="0.25">
      <c r="A169" s="245">
        <v>3429</v>
      </c>
      <c r="B169" s="31">
        <v>6121</v>
      </c>
      <c r="C169" s="231">
        <v>1622000000</v>
      </c>
      <c r="D169" s="232"/>
      <c r="E169" s="20" t="s">
        <v>42</v>
      </c>
      <c r="F169" s="118">
        <v>800000</v>
      </c>
    </row>
    <row r="170" spans="1:6" s="2" customFormat="1" ht="13.8" x14ac:dyDescent="0.3">
      <c r="A170" s="248"/>
      <c r="B170" s="32"/>
      <c r="C170" s="32">
        <v>1623000000</v>
      </c>
      <c r="D170" s="213"/>
      <c r="E170" s="13" t="s">
        <v>48</v>
      </c>
      <c r="F170" s="117">
        <f t="shared" ref="F170" si="5">F171</f>
        <v>1000000</v>
      </c>
    </row>
    <row r="171" spans="1:6" x14ac:dyDescent="0.3">
      <c r="A171" s="245">
        <v>3639</v>
      </c>
      <c r="B171" s="31">
        <v>5137</v>
      </c>
      <c r="C171" s="31">
        <v>1623000000</v>
      </c>
      <c r="D171" s="210"/>
      <c r="E171" s="12" t="s">
        <v>12</v>
      </c>
      <c r="F171" s="116">
        <v>1000000</v>
      </c>
    </row>
    <row r="172" spans="1:6" s="2" customFormat="1" ht="12.75" x14ac:dyDescent="0.2">
      <c r="A172" s="248"/>
      <c r="B172" s="32"/>
      <c r="C172" s="32">
        <v>1624000000</v>
      </c>
      <c r="D172" s="213"/>
      <c r="E172" s="13" t="s">
        <v>71</v>
      </c>
      <c r="F172" s="117">
        <f>SUM(F173:F174)</f>
        <v>3500000</v>
      </c>
    </row>
    <row r="173" spans="1:6" ht="15" x14ac:dyDescent="0.25">
      <c r="A173" s="245">
        <v>3639</v>
      </c>
      <c r="B173" s="31">
        <v>6121</v>
      </c>
      <c r="C173" s="31">
        <v>1624000000</v>
      </c>
      <c r="D173" s="210"/>
      <c r="E173" s="12" t="s">
        <v>42</v>
      </c>
      <c r="F173" s="116">
        <v>2500000</v>
      </c>
    </row>
    <row r="174" spans="1:6" x14ac:dyDescent="0.3">
      <c r="A174" s="245">
        <v>3639</v>
      </c>
      <c r="B174" s="31">
        <v>5171</v>
      </c>
      <c r="C174" s="31">
        <v>1624000000</v>
      </c>
      <c r="D174" s="210"/>
      <c r="E174" s="12" t="s">
        <v>11</v>
      </c>
      <c r="F174" s="116">
        <v>1000000</v>
      </c>
    </row>
    <row r="175" spans="1:6" s="2" customFormat="1" ht="13.8" x14ac:dyDescent="0.3">
      <c r="A175" s="248"/>
      <c r="B175" s="32"/>
      <c r="C175" s="32">
        <v>1626000000</v>
      </c>
      <c r="D175" s="213"/>
      <c r="E175" s="18" t="s">
        <v>57</v>
      </c>
      <c r="F175" s="119">
        <f>SUM(F176:F178)</f>
        <v>17700000</v>
      </c>
    </row>
    <row r="176" spans="1:6" x14ac:dyDescent="0.3">
      <c r="A176" s="245">
        <v>3412</v>
      </c>
      <c r="B176" s="31">
        <v>5169</v>
      </c>
      <c r="C176" s="31">
        <v>1626000000</v>
      </c>
      <c r="D176" s="210"/>
      <c r="E176" s="12" t="s">
        <v>8</v>
      </c>
      <c r="F176" s="116">
        <v>100000</v>
      </c>
    </row>
    <row r="177" spans="1:6" x14ac:dyDescent="0.3">
      <c r="A177" s="245">
        <v>3412</v>
      </c>
      <c r="B177" s="31">
        <v>5171</v>
      </c>
      <c r="C177" s="31">
        <v>1626000000</v>
      </c>
      <c r="D177" s="210"/>
      <c r="E177" s="12" t="s">
        <v>11</v>
      </c>
      <c r="F177" s="116">
        <v>100000</v>
      </c>
    </row>
    <row r="178" spans="1:6" ht="15" x14ac:dyDescent="0.25">
      <c r="A178" s="245">
        <v>3412</v>
      </c>
      <c r="B178" s="31">
        <v>6121</v>
      </c>
      <c r="C178" s="31">
        <v>1626000000</v>
      </c>
      <c r="D178" s="210"/>
      <c r="E178" s="12" t="s">
        <v>42</v>
      </c>
      <c r="F178" s="116">
        <v>17500000</v>
      </c>
    </row>
    <row r="179" spans="1:6" s="2" customFormat="1" ht="13.8" x14ac:dyDescent="0.3">
      <c r="A179" s="248"/>
      <c r="B179" s="32"/>
      <c r="C179" s="32">
        <v>1630000000</v>
      </c>
      <c r="D179" s="213"/>
      <c r="E179" s="13" t="s">
        <v>155</v>
      </c>
      <c r="F179" s="117">
        <f>F180</f>
        <v>500000</v>
      </c>
    </row>
    <row r="180" spans="1:6" ht="15" x14ac:dyDescent="0.25">
      <c r="A180" s="245">
        <v>3392</v>
      </c>
      <c r="B180" s="31">
        <v>6121</v>
      </c>
      <c r="C180" s="31">
        <v>1630000000</v>
      </c>
      <c r="D180" s="210"/>
      <c r="E180" s="12" t="s">
        <v>42</v>
      </c>
      <c r="F180" s="116">
        <v>500000</v>
      </c>
    </row>
    <row r="181" spans="1:6" ht="15" x14ac:dyDescent="0.25">
      <c r="A181" s="249"/>
      <c r="B181" s="218"/>
      <c r="C181" s="218">
        <v>31711000000</v>
      </c>
      <c r="D181" s="315"/>
      <c r="E181" s="18" t="s">
        <v>60</v>
      </c>
      <c r="F181" s="119">
        <f t="shared" ref="F181" si="6">SUM(F182:F183)</f>
        <v>1500000</v>
      </c>
    </row>
    <row r="182" spans="1:6" ht="15" x14ac:dyDescent="0.25">
      <c r="A182" s="245">
        <v>3639</v>
      </c>
      <c r="B182" s="31">
        <v>6121</v>
      </c>
      <c r="C182" s="31">
        <v>31711000000</v>
      </c>
      <c r="D182" s="210"/>
      <c r="E182" s="14" t="s">
        <v>42</v>
      </c>
      <c r="F182" s="120">
        <v>1300000</v>
      </c>
    </row>
    <row r="183" spans="1:6" x14ac:dyDescent="0.3">
      <c r="A183" s="245">
        <v>3639</v>
      </c>
      <c r="B183" s="31">
        <v>5171</v>
      </c>
      <c r="C183" s="31">
        <v>31711000000</v>
      </c>
      <c r="D183" s="210"/>
      <c r="E183" s="14" t="s">
        <v>11</v>
      </c>
      <c r="F183" s="120">
        <v>200000</v>
      </c>
    </row>
    <row r="184" spans="1:6" x14ac:dyDescent="0.3">
      <c r="A184" s="249"/>
      <c r="B184" s="218"/>
      <c r="C184" s="218">
        <v>31712000000</v>
      </c>
      <c r="D184" s="315"/>
      <c r="E184" s="18" t="s">
        <v>125</v>
      </c>
      <c r="F184" s="119">
        <f t="shared" ref="F184" si="7">SUM(F185:F189)</f>
        <v>5000000</v>
      </c>
    </row>
    <row r="185" spans="1:6" ht="15" x14ac:dyDescent="0.25">
      <c r="A185" s="245">
        <v>3639</v>
      </c>
      <c r="B185" s="31">
        <v>6121</v>
      </c>
      <c r="C185" s="31">
        <v>31712000000</v>
      </c>
      <c r="D185" s="210"/>
      <c r="E185" s="14" t="s">
        <v>42</v>
      </c>
      <c r="F185" s="120">
        <v>3500000</v>
      </c>
    </row>
    <row r="186" spans="1:6" x14ac:dyDescent="0.3">
      <c r="A186" s="250">
        <v>3639</v>
      </c>
      <c r="B186" s="251">
        <v>5169</v>
      </c>
      <c r="C186" s="251">
        <v>31712000000</v>
      </c>
      <c r="D186" s="273"/>
      <c r="E186" s="72" t="s">
        <v>8</v>
      </c>
      <c r="F186" s="121">
        <v>500000</v>
      </c>
    </row>
    <row r="187" spans="1:6" x14ac:dyDescent="0.3">
      <c r="A187" s="250">
        <v>3639</v>
      </c>
      <c r="B187" s="251">
        <v>5139</v>
      </c>
      <c r="C187" s="251">
        <v>31712000000</v>
      </c>
      <c r="D187" s="273"/>
      <c r="E187" s="72" t="s">
        <v>9</v>
      </c>
      <c r="F187" s="121">
        <v>100000</v>
      </c>
    </row>
    <row r="188" spans="1:6" x14ac:dyDescent="0.3">
      <c r="A188" s="250">
        <v>3639</v>
      </c>
      <c r="B188" s="251">
        <v>5137</v>
      </c>
      <c r="C188" s="251">
        <v>31712000000</v>
      </c>
      <c r="D188" s="273"/>
      <c r="E188" s="45" t="s">
        <v>26</v>
      </c>
      <c r="F188" s="121">
        <v>100000</v>
      </c>
    </row>
    <row r="189" spans="1:6" x14ac:dyDescent="0.3">
      <c r="A189" s="250">
        <v>3639</v>
      </c>
      <c r="B189" s="251">
        <v>5171</v>
      </c>
      <c r="C189" s="251">
        <v>31712000000</v>
      </c>
      <c r="D189" s="273"/>
      <c r="E189" s="45" t="s">
        <v>11</v>
      </c>
      <c r="F189" s="121">
        <v>800000</v>
      </c>
    </row>
    <row r="190" spans="1:6" x14ac:dyDescent="0.3">
      <c r="A190" s="252"/>
      <c r="B190" s="253"/>
      <c r="C190" s="253">
        <v>31824000000</v>
      </c>
      <c r="D190" s="274"/>
      <c r="E190" s="48" t="s">
        <v>127</v>
      </c>
      <c r="F190" s="122">
        <f>F191</f>
        <v>800000</v>
      </c>
    </row>
    <row r="191" spans="1:6" x14ac:dyDescent="0.3">
      <c r="A191" s="250">
        <v>3745</v>
      </c>
      <c r="B191" s="251">
        <v>5169</v>
      </c>
      <c r="C191" s="251">
        <v>31824000000</v>
      </c>
      <c r="D191" s="273"/>
      <c r="E191" s="45" t="s">
        <v>8</v>
      </c>
      <c r="F191" s="121">
        <v>800000</v>
      </c>
    </row>
    <row r="192" spans="1:6" x14ac:dyDescent="0.3">
      <c r="A192" s="252"/>
      <c r="B192" s="253"/>
      <c r="C192" s="253">
        <v>31825000000</v>
      </c>
      <c r="D192" s="274"/>
      <c r="E192" s="48" t="s">
        <v>126</v>
      </c>
      <c r="F192" s="122">
        <f>F193</f>
        <v>370000</v>
      </c>
    </row>
    <row r="193" spans="1:6" x14ac:dyDescent="0.3">
      <c r="A193" s="250">
        <v>3639</v>
      </c>
      <c r="B193" s="251">
        <v>5169</v>
      </c>
      <c r="C193" s="251">
        <v>31825000000</v>
      </c>
      <c r="D193" s="273"/>
      <c r="E193" s="45" t="s">
        <v>8</v>
      </c>
      <c r="F193" s="121">
        <v>370000</v>
      </c>
    </row>
    <row r="194" spans="1:6" x14ac:dyDescent="0.3">
      <c r="A194" s="252"/>
      <c r="B194" s="253"/>
      <c r="C194" s="253">
        <v>31826000000</v>
      </c>
      <c r="D194" s="274"/>
      <c r="E194" s="48" t="s">
        <v>154</v>
      </c>
      <c r="F194" s="122">
        <f>F195</f>
        <v>600000</v>
      </c>
    </row>
    <row r="195" spans="1:6" x14ac:dyDescent="0.3">
      <c r="A195" s="250">
        <v>3639</v>
      </c>
      <c r="B195" s="251">
        <v>6121</v>
      </c>
      <c r="C195" s="251">
        <v>31826000000</v>
      </c>
      <c r="D195" s="273"/>
      <c r="E195" s="14" t="s">
        <v>42</v>
      </c>
      <c r="F195" s="121">
        <v>600000</v>
      </c>
    </row>
    <row r="196" spans="1:6" x14ac:dyDescent="0.3">
      <c r="A196" s="252"/>
      <c r="B196" s="253"/>
      <c r="C196" s="253">
        <v>31822000000</v>
      </c>
      <c r="D196" s="274"/>
      <c r="E196" s="18" t="s">
        <v>158</v>
      </c>
      <c r="F196" s="122">
        <f>F197</f>
        <v>400000</v>
      </c>
    </row>
    <row r="197" spans="1:6" x14ac:dyDescent="0.3">
      <c r="A197" s="250">
        <v>3632</v>
      </c>
      <c r="B197" s="251">
        <v>5171</v>
      </c>
      <c r="C197" s="251">
        <v>31822000000</v>
      </c>
      <c r="D197" s="273"/>
      <c r="E197" s="14" t="s">
        <v>11</v>
      </c>
      <c r="F197" s="121">
        <v>400000</v>
      </c>
    </row>
    <row r="198" spans="1:6" s="3" customFormat="1" ht="13.8" x14ac:dyDescent="0.3">
      <c r="A198" s="252"/>
      <c r="B198" s="253"/>
      <c r="C198" s="253">
        <v>31845000000</v>
      </c>
      <c r="D198" s="274"/>
      <c r="E198" s="18" t="s">
        <v>176</v>
      </c>
      <c r="F198" s="122">
        <f>F199</f>
        <v>600000</v>
      </c>
    </row>
    <row r="199" spans="1:6" x14ac:dyDescent="0.3">
      <c r="A199" s="250">
        <v>3412</v>
      </c>
      <c r="B199" s="251">
        <v>6121</v>
      </c>
      <c r="C199" s="251">
        <v>31845000000</v>
      </c>
      <c r="D199" s="273"/>
      <c r="E199" s="14" t="s">
        <v>42</v>
      </c>
      <c r="F199" s="121">
        <v>600000</v>
      </c>
    </row>
    <row r="200" spans="1:6" x14ac:dyDescent="0.3">
      <c r="A200" s="252"/>
      <c r="B200" s="253"/>
      <c r="C200" s="253">
        <v>31846000000</v>
      </c>
      <c r="D200" s="274"/>
      <c r="E200" s="18" t="s">
        <v>177</v>
      </c>
      <c r="F200" s="122">
        <f>F201</f>
        <v>600000</v>
      </c>
    </row>
    <row r="201" spans="1:6" x14ac:dyDescent="0.3">
      <c r="A201" s="254">
        <v>3429</v>
      </c>
      <c r="B201" s="251">
        <v>6121</v>
      </c>
      <c r="C201" s="251">
        <v>31846000000</v>
      </c>
      <c r="D201" s="273"/>
      <c r="E201" s="14" t="s">
        <v>42</v>
      </c>
      <c r="F201" s="121">
        <v>600000</v>
      </c>
    </row>
    <row r="202" spans="1:6" x14ac:dyDescent="0.3">
      <c r="A202" s="252"/>
      <c r="B202" s="253"/>
      <c r="C202" s="253">
        <v>31827000000</v>
      </c>
      <c r="D202" s="274"/>
      <c r="E202" s="18" t="s">
        <v>128</v>
      </c>
      <c r="F202" s="122">
        <f>F203</f>
        <v>7900000</v>
      </c>
    </row>
    <row r="203" spans="1:6" x14ac:dyDescent="0.3">
      <c r="A203" s="250">
        <v>3412</v>
      </c>
      <c r="B203" s="251">
        <v>6121</v>
      </c>
      <c r="C203" s="251">
        <v>31827000000</v>
      </c>
      <c r="D203" s="273"/>
      <c r="E203" s="14" t="s">
        <v>42</v>
      </c>
      <c r="F203" s="121">
        <v>7900000</v>
      </c>
    </row>
    <row r="204" spans="1:6" x14ac:dyDescent="0.3">
      <c r="A204" s="255"/>
      <c r="B204" s="256"/>
      <c r="C204" s="256">
        <v>31610000000</v>
      </c>
      <c r="D204" s="318"/>
      <c r="E204" s="48" t="s">
        <v>156</v>
      </c>
      <c r="F204" s="123">
        <f>F205</f>
        <v>6500000</v>
      </c>
    </row>
    <row r="205" spans="1:6" x14ac:dyDescent="0.3">
      <c r="A205" s="257">
        <v>3319</v>
      </c>
      <c r="B205" s="181">
        <v>6121</v>
      </c>
      <c r="C205" s="180" t="s">
        <v>27</v>
      </c>
      <c r="D205" s="182"/>
      <c r="E205" s="14" t="s">
        <v>42</v>
      </c>
      <c r="F205" s="124">
        <v>6500000</v>
      </c>
    </row>
    <row r="206" spans="1:6" x14ac:dyDescent="0.3">
      <c r="A206" s="255"/>
      <c r="B206" s="256"/>
      <c r="C206" s="258" t="s">
        <v>69</v>
      </c>
      <c r="D206" s="318" t="s">
        <v>17</v>
      </c>
      <c r="E206" s="48" t="s">
        <v>65</v>
      </c>
      <c r="F206" s="123">
        <f>F207</f>
        <v>800000</v>
      </c>
    </row>
    <row r="207" spans="1:6" x14ac:dyDescent="0.3">
      <c r="A207" s="257">
        <v>3639</v>
      </c>
      <c r="B207" s="181">
        <v>6121</v>
      </c>
      <c r="C207" s="180" t="s">
        <v>69</v>
      </c>
      <c r="D207" s="319"/>
      <c r="E207" s="73" t="s">
        <v>42</v>
      </c>
      <c r="F207" s="93">
        <v>800000</v>
      </c>
    </row>
    <row r="208" spans="1:6" x14ac:dyDescent="0.3">
      <c r="A208" s="255"/>
      <c r="B208" s="256"/>
      <c r="C208" s="258" t="s">
        <v>129</v>
      </c>
      <c r="D208" s="318"/>
      <c r="E208" s="48" t="s">
        <v>130</v>
      </c>
      <c r="F208" s="123">
        <f>F209</f>
        <v>15000000</v>
      </c>
    </row>
    <row r="209" spans="1:6" x14ac:dyDescent="0.3">
      <c r="A209" s="259">
        <v>3639</v>
      </c>
      <c r="B209" s="225">
        <v>5169</v>
      </c>
      <c r="C209" s="185" t="s">
        <v>129</v>
      </c>
      <c r="D209" s="226"/>
      <c r="E209" s="49" t="s">
        <v>8</v>
      </c>
      <c r="F209" s="125">
        <v>15000000</v>
      </c>
    </row>
    <row r="210" spans="1:6" x14ac:dyDescent="0.3">
      <c r="A210" s="255"/>
      <c r="B210" s="256"/>
      <c r="C210" s="258" t="s">
        <v>131</v>
      </c>
      <c r="D210" s="318"/>
      <c r="E210" s="48" t="s">
        <v>132</v>
      </c>
      <c r="F210" s="123">
        <f>F211</f>
        <v>2500000</v>
      </c>
    </row>
    <row r="211" spans="1:6" x14ac:dyDescent="0.3">
      <c r="A211" s="257">
        <v>3412</v>
      </c>
      <c r="B211" s="181">
        <v>6121</v>
      </c>
      <c r="C211" s="180" t="s">
        <v>131</v>
      </c>
      <c r="D211" s="320"/>
      <c r="E211" s="73" t="s">
        <v>42</v>
      </c>
      <c r="F211" s="93">
        <v>2500000</v>
      </c>
    </row>
    <row r="212" spans="1:6" x14ac:dyDescent="0.3">
      <c r="A212" s="255"/>
      <c r="B212" s="256"/>
      <c r="C212" s="258" t="s">
        <v>134</v>
      </c>
      <c r="D212" s="318"/>
      <c r="E212" s="48" t="s">
        <v>133</v>
      </c>
      <c r="F212" s="123">
        <f>F213</f>
        <v>3000000</v>
      </c>
    </row>
    <row r="213" spans="1:6" x14ac:dyDescent="0.3">
      <c r="A213" s="257">
        <v>3632</v>
      </c>
      <c r="B213" s="181">
        <v>6121</v>
      </c>
      <c r="C213" s="180" t="s">
        <v>134</v>
      </c>
      <c r="D213" s="320"/>
      <c r="E213" s="73" t="s">
        <v>42</v>
      </c>
      <c r="F213" s="93">
        <v>3000000</v>
      </c>
    </row>
    <row r="214" spans="1:6" x14ac:dyDescent="0.3">
      <c r="A214" s="255"/>
      <c r="B214" s="256"/>
      <c r="C214" s="258" t="s">
        <v>136</v>
      </c>
      <c r="D214" s="318"/>
      <c r="E214" s="48" t="s">
        <v>168</v>
      </c>
      <c r="F214" s="123">
        <f>F215</f>
        <v>1500000</v>
      </c>
    </row>
    <row r="215" spans="1:6" x14ac:dyDescent="0.3">
      <c r="A215" s="257">
        <v>2219</v>
      </c>
      <c r="B215" s="181">
        <v>6121</v>
      </c>
      <c r="C215" s="180" t="s">
        <v>136</v>
      </c>
      <c r="D215" s="320"/>
      <c r="E215" s="73" t="s">
        <v>42</v>
      </c>
      <c r="F215" s="93">
        <v>1500000</v>
      </c>
    </row>
    <row r="216" spans="1:6" x14ac:dyDescent="0.3">
      <c r="A216" s="255"/>
      <c r="B216" s="256"/>
      <c r="C216" s="258" t="s">
        <v>137</v>
      </c>
      <c r="D216" s="318"/>
      <c r="E216" s="48" t="s">
        <v>138</v>
      </c>
      <c r="F216" s="123">
        <f>F217</f>
        <v>2200000</v>
      </c>
    </row>
    <row r="217" spans="1:6" x14ac:dyDescent="0.3">
      <c r="A217" s="257">
        <v>3412</v>
      </c>
      <c r="B217" s="181">
        <v>6121</v>
      </c>
      <c r="C217" s="180" t="s">
        <v>137</v>
      </c>
      <c r="D217" s="320"/>
      <c r="E217" s="73" t="s">
        <v>42</v>
      </c>
      <c r="F217" s="93">
        <v>2200000</v>
      </c>
    </row>
    <row r="218" spans="1:6" x14ac:dyDescent="0.3">
      <c r="A218" s="260"/>
      <c r="B218" s="261"/>
      <c r="C218" s="262" t="s">
        <v>140</v>
      </c>
      <c r="D218" s="321"/>
      <c r="E218" s="74" t="s">
        <v>139</v>
      </c>
      <c r="F218" s="126">
        <f>F219</f>
        <v>3500000</v>
      </c>
    </row>
    <row r="219" spans="1:6" x14ac:dyDescent="0.3">
      <c r="A219" s="259">
        <v>3639</v>
      </c>
      <c r="B219" s="225">
        <v>6125</v>
      </c>
      <c r="C219" s="185" t="s">
        <v>140</v>
      </c>
      <c r="D219" s="226"/>
      <c r="E219" s="49" t="s">
        <v>141</v>
      </c>
      <c r="F219" s="125">
        <v>3500000</v>
      </c>
    </row>
    <row r="220" spans="1:6" x14ac:dyDescent="0.3">
      <c r="A220" s="255"/>
      <c r="B220" s="256"/>
      <c r="C220" s="258" t="s">
        <v>142</v>
      </c>
      <c r="D220" s="318"/>
      <c r="E220" s="48" t="s">
        <v>143</v>
      </c>
      <c r="F220" s="123">
        <f>F221</f>
        <v>4500000</v>
      </c>
    </row>
    <row r="221" spans="1:6" x14ac:dyDescent="0.3">
      <c r="A221" s="263">
        <v>3412</v>
      </c>
      <c r="B221" s="264">
        <v>6121</v>
      </c>
      <c r="C221" s="265" t="s">
        <v>142</v>
      </c>
      <c r="D221" s="322"/>
      <c r="E221" s="75" t="s">
        <v>42</v>
      </c>
      <c r="F221" s="127">
        <v>4500000</v>
      </c>
    </row>
    <row r="222" spans="1:6" x14ac:dyDescent="0.3">
      <c r="A222" s="248"/>
      <c r="B222" s="32"/>
      <c r="C222" s="32">
        <v>31809000000</v>
      </c>
      <c r="D222" s="213"/>
      <c r="E222" s="13" t="s">
        <v>116</v>
      </c>
      <c r="F222" s="117">
        <f>F223</f>
        <v>1500000</v>
      </c>
    </row>
    <row r="223" spans="1:6" x14ac:dyDescent="0.3">
      <c r="A223" s="245">
        <v>2219</v>
      </c>
      <c r="B223" s="31">
        <v>6121</v>
      </c>
      <c r="C223" s="31">
        <v>31809000000</v>
      </c>
      <c r="D223" s="210"/>
      <c r="E223" s="12" t="s">
        <v>42</v>
      </c>
      <c r="F223" s="116">
        <v>1500000</v>
      </c>
    </row>
    <row r="224" spans="1:6" x14ac:dyDescent="0.3">
      <c r="A224" s="248"/>
      <c r="B224" s="32"/>
      <c r="C224" s="32">
        <v>31823000000</v>
      </c>
      <c r="D224" s="213"/>
      <c r="E224" s="13" t="s">
        <v>159</v>
      </c>
      <c r="F224" s="117">
        <f>F225</f>
        <v>700000</v>
      </c>
    </row>
    <row r="225" spans="1:6" x14ac:dyDescent="0.3">
      <c r="A225" s="266">
        <v>3639</v>
      </c>
      <c r="B225" s="71">
        <v>6121</v>
      </c>
      <c r="C225" s="71">
        <v>31823000000</v>
      </c>
      <c r="D225" s="220"/>
      <c r="E225" s="63" t="s">
        <v>42</v>
      </c>
      <c r="F225" s="128">
        <v>700000</v>
      </c>
    </row>
    <row r="226" spans="1:6" x14ac:dyDescent="0.3">
      <c r="A226" s="267"/>
      <c r="B226" s="32"/>
      <c r="C226" s="32">
        <v>31814000000</v>
      </c>
      <c r="D226" s="213"/>
      <c r="E226" s="13" t="s">
        <v>165</v>
      </c>
      <c r="F226" s="117">
        <f>SUM(F227:F228)</f>
        <v>3000000</v>
      </c>
    </row>
    <row r="227" spans="1:6" s="65" customFormat="1" ht="12.75" customHeight="1" x14ac:dyDescent="0.2">
      <c r="A227" s="254">
        <v>3741</v>
      </c>
      <c r="B227" s="268">
        <v>6121</v>
      </c>
      <c r="C227" s="268">
        <v>31814000000</v>
      </c>
      <c r="D227" s="323"/>
      <c r="E227" s="64" t="s">
        <v>42</v>
      </c>
      <c r="F227" s="129">
        <v>1000000</v>
      </c>
    </row>
    <row r="228" spans="1:6" s="66" customFormat="1" ht="13.8" x14ac:dyDescent="0.25">
      <c r="A228" s="245">
        <v>3741</v>
      </c>
      <c r="B228" s="31">
        <v>6122</v>
      </c>
      <c r="C228" s="31">
        <v>31814000000</v>
      </c>
      <c r="D228" s="210"/>
      <c r="E228" s="12" t="s">
        <v>166</v>
      </c>
      <c r="F228" s="116">
        <v>2000000</v>
      </c>
    </row>
    <row r="229" spans="1:6" s="66" customFormat="1" ht="13.8" x14ac:dyDescent="0.25">
      <c r="A229" s="248"/>
      <c r="B229" s="32"/>
      <c r="C229" s="32">
        <v>31847000000</v>
      </c>
      <c r="D229" s="213"/>
      <c r="E229" s="13" t="s">
        <v>175</v>
      </c>
      <c r="F229" s="117">
        <f>F230</f>
        <v>2000000</v>
      </c>
    </row>
    <row r="230" spans="1:6" s="66" customFormat="1" thickBot="1" x14ac:dyDescent="0.3">
      <c r="A230" s="269">
        <v>3632</v>
      </c>
      <c r="B230" s="270">
        <v>6121</v>
      </c>
      <c r="C230" s="270">
        <v>31847000000</v>
      </c>
      <c r="D230" s="288"/>
      <c r="E230" s="76" t="s">
        <v>42</v>
      </c>
      <c r="F230" s="130">
        <v>2000000</v>
      </c>
    </row>
    <row r="231" spans="1:6" ht="16.2" thickBot="1" x14ac:dyDescent="0.35">
      <c r="A231" s="35"/>
      <c r="B231" s="221"/>
      <c r="C231" s="35"/>
      <c r="D231" s="221"/>
      <c r="E231" s="16" t="s">
        <v>90</v>
      </c>
      <c r="F231" s="7">
        <f>SUM(F232:F237)/2</f>
        <v>4100000</v>
      </c>
    </row>
    <row r="232" spans="1:6" s="2" customFormat="1" ht="13.8" x14ac:dyDescent="0.3">
      <c r="A232" s="271"/>
      <c r="B232" s="272"/>
      <c r="C232" s="271">
        <v>31737000000</v>
      </c>
      <c r="D232" s="272"/>
      <c r="E232" s="15" t="s">
        <v>89</v>
      </c>
      <c r="F232" s="131">
        <f>F233</f>
        <v>1100000</v>
      </c>
    </row>
    <row r="233" spans="1:6" x14ac:dyDescent="0.3">
      <c r="A233" s="251">
        <v>3322</v>
      </c>
      <c r="B233" s="273">
        <v>5171</v>
      </c>
      <c r="C233" s="251">
        <v>31737000000</v>
      </c>
      <c r="D233" s="273"/>
      <c r="E233" s="22" t="s">
        <v>11</v>
      </c>
      <c r="F233" s="95">
        <v>1100000</v>
      </c>
    </row>
    <row r="234" spans="1:6" x14ac:dyDescent="0.3">
      <c r="A234" s="253"/>
      <c r="B234" s="274"/>
      <c r="C234" s="253">
        <v>31835000000</v>
      </c>
      <c r="D234" s="274"/>
      <c r="E234" s="13" t="s">
        <v>144</v>
      </c>
      <c r="F234" s="132">
        <f>F235</f>
        <v>2750000</v>
      </c>
    </row>
    <row r="235" spans="1:6" x14ac:dyDescent="0.3">
      <c r="A235" s="251">
        <v>3322</v>
      </c>
      <c r="B235" s="273">
        <v>5171</v>
      </c>
      <c r="C235" s="251">
        <v>31835000000</v>
      </c>
      <c r="D235" s="273"/>
      <c r="E235" s="22" t="s">
        <v>11</v>
      </c>
      <c r="F235" s="95">
        <v>2750000</v>
      </c>
    </row>
    <row r="236" spans="1:6" x14ac:dyDescent="0.3">
      <c r="A236" s="253"/>
      <c r="B236" s="274"/>
      <c r="C236" s="253">
        <v>31836000000</v>
      </c>
      <c r="D236" s="274"/>
      <c r="E236" s="13" t="s">
        <v>145</v>
      </c>
      <c r="F236" s="132">
        <f>F237</f>
        <v>250000</v>
      </c>
    </row>
    <row r="237" spans="1:6" ht="15" thickBot="1" x14ac:dyDescent="0.35">
      <c r="A237" s="270">
        <v>3322</v>
      </c>
      <c r="B237" s="273">
        <v>5171</v>
      </c>
      <c r="C237" s="251">
        <v>31836000000</v>
      </c>
      <c r="D237" s="273"/>
      <c r="E237" s="22" t="s">
        <v>11</v>
      </c>
      <c r="F237" s="95">
        <v>250000</v>
      </c>
    </row>
    <row r="238" spans="1:6" ht="16.2" thickBot="1" x14ac:dyDescent="0.35">
      <c r="A238" s="239"/>
      <c r="B238" s="240"/>
      <c r="C238" s="239"/>
      <c r="D238" s="240"/>
      <c r="E238" s="16" t="s">
        <v>64</v>
      </c>
      <c r="F238" s="7">
        <f>SUM(F239:F250)/2</f>
        <v>7200000</v>
      </c>
    </row>
    <row r="239" spans="1:6" s="3" customFormat="1" ht="13.8" x14ac:dyDescent="0.3">
      <c r="A239" s="32"/>
      <c r="B239" s="213"/>
      <c r="C239" s="32">
        <v>31716000000</v>
      </c>
      <c r="D239" s="213"/>
      <c r="E239" s="13" t="s">
        <v>74</v>
      </c>
      <c r="F239" s="104">
        <f>F240</f>
        <v>300000</v>
      </c>
    </row>
    <row r="240" spans="1:6" x14ac:dyDescent="0.3">
      <c r="A240" s="31">
        <v>3113</v>
      </c>
      <c r="B240" s="210">
        <v>6121</v>
      </c>
      <c r="C240" s="31">
        <v>31716000000</v>
      </c>
      <c r="D240" s="210"/>
      <c r="E240" s="12" t="s">
        <v>42</v>
      </c>
      <c r="F240" s="94">
        <v>300000</v>
      </c>
    </row>
    <row r="241" spans="1:6" x14ac:dyDescent="0.3">
      <c r="A241" s="32"/>
      <c r="B241" s="213"/>
      <c r="C241" s="32">
        <v>31717000000</v>
      </c>
      <c r="D241" s="213"/>
      <c r="E241" s="13" t="s">
        <v>72</v>
      </c>
      <c r="F241" s="104">
        <f>F242</f>
        <v>4000000</v>
      </c>
    </row>
    <row r="242" spans="1:6" x14ac:dyDescent="0.3">
      <c r="A242" s="31">
        <v>3113</v>
      </c>
      <c r="B242" s="210">
        <v>6121</v>
      </c>
      <c r="C242" s="31">
        <v>31717000000</v>
      </c>
      <c r="D242" s="210"/>
      <c r="E242" s="12" t="s">
        <v>42</v>
      </c>
      <c r="F242" s="94">
        <v>4000000</v>
      </c>
    </row>
    <row r="243" spans="1:6" x14ac:dyDescent="0.3">
      <c r="A243" s="32"/>
      <c r="B243" s="213"/>
      <c r="C243" s="32">
        <v>31721000000</v>
      </c>
      <c r="D243" s="213"/>
      <c r="E243" s="13" t="s">
        <v>146</v>
      </c>
      <c r="F243" s="104">
        <f>SUM(F244:F244)</f>
        <v>500000</v>
      </c>
    </row>
    <row r="244" spans="1:6" s="3" customFormat="1" ht="16.5" customHeight="1" x14ac:dyDescent="0.3">
      <c r="A244" s="31">
        <v>3111</v>
      </c>
      <c r="B244" s="210">
        <v>6121</v>
      </c>
      <c r="C244" s="31">
        <v>31721000000</v>
      </c>
      <c r="D244" s="210"/>
      <c r="E244" s="12" t="s">
        <v>42</v>
      </c>
      <c r="F244" s="94">
        <v>500000</v>
      </c>
    </row>
    <row r="245" spans="1:6" s="3" customFormat="1" ht="13.8" x14ac:dyDescent="0.3">
      <c r="A245" s="32"/>
      <c r="B245" s="213"/>
      <c r="C245" s="32">
        <v>31715000000</v>
      </c>
      <c r="D245" s="213"/>
      <c r="E245" s="13" t="s">
        <v>160</v>
      </c>
      <c r="F245" s="104">
        <f>F246</f>
        <v>900000</v>
      </c>
    </row>
    <row r="246" spans="1:6" s="3" customFormat="1" ht="15.75" customHeight="1" x14ac:dyDescent="0.3">
      <c r="A246" s="31">
        <v>3113</v>
      </c>
      <c r="B246" s="210">
        <v>6121</v>
      </c>
      <c r="C246" s="31">
        <v>31715000000</v>
      </c>
      <c r="D246" s="210"/>
      <c r="E246" s="12" t="s">
        <v>42</v>
      </c>
      <c r="F246" s="94">
        <v>900000</v>
      </c>
    </row>
    <row r="247" spans="1:6" s="3" customFormat="1" ht="13.8" x14ac:dyDescent="0.3">
      <c r="A247" s="32"/>
      <c r="B247" s="213"/>
      <c r="C247" s="32">
        <v>31719000000</v>
      </c>
      <c r="D247" s="213"/>
      <c r="E247" s="13" t="s">
        <v>161</v>
      </c>
      <c r="F247" s="104">
        <f>F248</f>
        <v>500000</v>
      </c>
    </row>
    <row r="248" spans="1:6" s="3" customFormat="1" ht="15" customHeight="1" x14ac:dyDescent="0.3">
      <c r="A248" s="31">
        <v>3113</v>
      </c>
      <c r="B248" s="210">
        <v>6121</v>
      </c>
      <c r="C248" s="31">
        <v>31719000000</v>
      </c>
      <c r="D248" s="210"/>
      <c r="E248" s="12" t="s">
        <v>42</v>
      </c>
      <c r="F248" s="94">
        <v>500000</v>
      </c>
    </row>
    <row r="249" spans="1:6" x14ac:dyDescent="0.3">
      <c r="A249" s="32"/>
      <c r="B249" s="213"/>
      <c r="C249" s="32">
        <v>31722000000</v>
      </c>
      <c r="D249" s="213"/>
      <c r="E249" s="13" t="s">
        <v>73</v>
      </c>
      <c r="F249" s="104">
        <f>F250</f>
        <v>1000000</v>
      </c>
    </row>
    <row r="250" spans="1:6" ht="15" thickBot="1" x14ac:dyDescent="0.35">
      <c r="A250" s="275">
        <v>3233</v>
      </c>
      <c r="B250" s="276">
        <v>6121</v>
      </c>
      <c r="C250" s="275">
        <v>31722000000</v>
      </c>
      <c r="D250" s="276"/>
      <c r="E250" s="23" t="s">
        <v>42</v>
      </c>
      <c r="F250" s="133">
        <v>1000000</v>
      </c>
    </row>
    <row r="251" spans="1:6" ht="16.2" thickBot="1" x14ac:dyDescent="0.35">
      <c r="A251" s="35"/>
      <c r="B251" s="221"/>
      <c r="C251" s="35"/>
      <c r="D251" s="221"/>
      <c r="E251" s="16" t="s">
        <v>85</v>
      </c>
      <c r="F251" s="7">
        <f>SUM(F252:F255)/2</f>
        <v>1800000</v>
      </c>
    </row>
    <row r="252" spans="1:6" x14ac:dyDescent="0.3">
      <c r="A252" s="277"/>
      <c r="B252" s="30"/>
      <c r="C252" s="223">
        <v>31837000000</v>
      </c>
      <c r="D252" s="30"/>
      <c r="E252" s="28" t="s">
        <v>167</v>
      </c>
      <c r="F252" s="134">
        <f>F253</f>
        <v>500000</v>
      </c>
    </row>
    <row r="253" spans="1:6" x14ac:dyDescent="0.3">
      <c r="A253" s="245">
        <v>3639</v>
      </c>
      <c r="B253" s="31">
        <v>5169</v>
      </c>
      <c r="C253" s="210">
        <v>31837000000</v>
      </c>
      <c r="D253" s="31"/>
      <c r="E253" s="29" t="s">
        <v>8</v>
      </c>
      <c r="F253" s="94">
        <v>500000</v>
      </c>
    </row>
    <row r="254" spans="1:6" s="3" customFormat="1" ht="13.8" x14ac:dyDescent="0.3">
      <c r="A254" s="278"/>
      <c r="B254" s="32"/>
      <c r="C254" s="213">
        <v>31728000000</v>
      </c>
      <c r="D254" s="32"/>
      <c r="E254" s="27" t="s">
        <v>162</v>
      </c>
      <c r="F254" s="104">
        <f>F255</f>
        <v>1300000</v>
      </c>
    </row>
    <row r="255" spans="1:6" ht="15" thickBot="1" x14ac:dyDescent="0.35">
      <c r="A255" s="279">
        <v>3639</v>
      </c>
      <c r="B255" s="280">
        <v>5169</v>
      </c>
      <c r="C255" s="281">
        <v>31728000000</v>
      </c>
      <c r="D255" s="280"/>
      <c r="E255" s="29" t="s">
        <v>8</v>
      </c>
      <c r="F255" s="135">
        <v>1300000</v>
      </c>
    </row>
    <row r="256" spans="1:6" ht="16.2" thickBot="1" x14ac:dyDescent="0.35">
      <c r="A256" s="35"/>
      <c r="B256" s="221"/>
      <c r="C256" s="35"/>
      <c r="D256" s="221"/>
      <c r="E256" s="16" t="s">
        <v>99</v>
      </c>
      <c r="F256" s="7">
        <f>SUM(F257:F302)/2</f>
        <v>5100000</v>
      </c>
    </row>
    <row r="257" spans="1:6" x14ac:dyDescent="0.3">
      <c r="A257" s="282"/>
      <c r="B257" s="283"/>
      <c r="C257" s="284">
        <v>31747000000</v>
      </c>
      <c r="D257" s="283"/>
      <c r="E257" s="60" t="s">
        <v>100</v>
      </c>
      <c r="F257" s="134">
        <f>SUM(F258:F278)</f>
        <v>3000000</v>
      </c>
    </row>
    <row r="258" spans="1:6" x14ac:dyDescent="0.3">
      <c r="A258" s="31">
        <v>6171</v>
      </c>
      <c r="B258" s="210">
        <v>5169</v>
      </c>
      <c r="C258" s="31">
        <v>31747000000</v>
      </c>
      <c r="D258" s="210"/>
      <c r="E258" s="12" t="s">
        <v>8</v>
      </c>
      <c r="F258" s="94">
        <v>40000</v>
      </c>
    </row>
    <row r="259" spans="1:6" s="6" customFormat="1" x14ac:dyDescent="0.3">
      <c r="A259" s="31">
        <v>6171</v>
      </c>
      <c r="B259" s="210">
        <v>5169</v>
      </c>
      <c r="C259" s="31">
        <v>31747000000</v>
      </c>
      <c r="D259" s="210">
        <v>104113013</v>
      </c>
      <c r="E259" s="12" t="s">
        <v>8</v>
      </c>
      <c r="F259" s="94">
        <v>100000</v>
      </c>
    </row>
    <row r="260" spans="1:6" x14ac:dyDescent="0.3">
      <c r="A260" s="31">
        <v>6171</v>
      </c>
      <c r="B260" s="210">
        <v>5169</v>
      </c>
      <c r="C260" s="31">
        <v>31747000000</v>
      </c>
      <c r="D260" s="210">
        <v>104513013</v>
      </c>
      <c r="E260" s="12" t="s">
        <v>8</v>
      </c>
      <c r="F260" s="94">
        <v>500000</v>
      </c>
    </row>
    <row r="261" spans="1:6" x14ac:dyDescent="0.3">
      <c r="A261" s="285">
        <v>6171</v>
      </c>
      <c r="B261" s="286">
        <v>5139</v>
      </c>
      <c r="C261" s="31">
        <v>31747000000</v>
      </c>
      <c r="D261" s="324"/>
      <c r="E261" s="26" t="s">
        <v>9</v>
      </c>
      <c r="F261" s="94">
        <v>2000</v>
      </c>
    </row>
    <row r="262" spans="1:6" x14ac:dyDescent="0.3">
      <c r="A262" s="285">
        <v>6171</v>
      </c>
      <c r="B262" s="286">
        <v>5139</v>
      </c>
      <c r="C262" s="31">
        <v>31747000000</v>
      </c>
      <c r="D262" s="210">
        <v>104113013</v>
      </c>
      <c r="E262" s="26" t="s">
        <v>9</v>
      </c>
      <c r="F262" s="94">
        <v>3000</v>
      </c>
    </row>
    <row r="263" spans="1:6" x14ac:dyDescent="0.3">
      <c r="A263" s="285">
        <v>6171</v>
      </c>
      <c r="B263" s="286">
        <v>5139</v>
      </c>
      <c r="C263" s="31">
        <v>31747000000</v>
      </c>
      <c r="D263" s="210">
        <v>104513013</v>
      </c>
      <c r="E263" s="26" t="s">
        <v>9</v>
      </c>
      <c r="F263" s="94">
        <v>10000</v>
      </c>
    </row>
    <row r="264" spans="1:6" x14ac:dyDescent="0.3">
      <c r="A264" s="285">
        <v>6171</v>
      </c>
      <c r="B264" s="286">
        <v>5137</v>
      </c>
      <c r="C264" s="31">
        <v>31747000000</v>
      </c>
      <c r="D264" s="324"/>
      <c r="E264" s="26" t="s">
        <v>12</v>
      </c>
      <c r="F264" s="94">
        <v>5000</v>
      </c>
    </row>
    <row r="265" spans="1:6" x14ac:dyDescent="0.3">
      <c r="A265" s="285">
        <v>6171</v>
      </c>
      <c r="B265" s="286">
        <v>5137</v>
      </c>
      <c r="C265" s="31">
        <v>31747000000</v>
      </c>
      <c r="D265" s="210">
        <v>104113013</v>
      </c>
      <c r="E265" s="26" t="s">
        <v>12</v>
      </c>
      <c r="F265" s="94">
        <v>10000</v>
      </c>
    </row>
    <row r="266" spans="1:6" x14ac:dyDescent="0.3">
      <c r="A266" s="285">
        <v>6171</v>
      </c>
      <c r="B266" s="286">
        <v>5137</v>
      </c>
      <c r="C266" s="31">
        <v>31747000000</v>
      </c>
      <c r="D266" s="210">
        <v>104513013</v>
      </c>
      <c r="E266" s="26" t="s">
        <v>12</v>
      </c>
      <c r="F266" s="94">
        <v>100000</v>
      </c>
    </row>
    <row r="267" spans="1:6" x14ac:dyDescent="0.3">
      <c r="A267" s="285">
        <v>6171</v>
      </c>
      <c r="B267" s="286">
        <v>5167</v>
      </c>
      <c r="C267" s="31">
        <v>31747000000</v>
      </c>
      <c r="D267" s="324"/>
      <c r="E267" s="26" t="s">
        <v>101</v>
      </c>
      <c r="F267" s="94">
        <v>12000</v>
      </c>
    </row>
    <row r="268" spans="1:6" x14ac:dyDescent="0.3">
      <c r="A268" s="285">
        <v>6171</v>
      </c>
      <c r="B268" s="286">
        <v>5167</v>
      </c>
      <c r="C268" s="31">
        <v>31747000000</v>
      </c>
      <c r="D268" s="210">
        <v>104113013</v>
      </c>
      <c r="E268" s="26" t="s">
        <v>101</v>
      </c>
      <c r="F268" s="94">
        <v>30000</v>
      </c>
    </row>
    <row r="269" spans="1:6" x14ac:dyDescent="0.3">
      <c r="A269" s="285">
        <v>6171</v>
      </c>
      <c r="B269" s="286">
        <v>5167</v>
      </c>
      <c r="C269" s="31">
        <v>31747000000</v>
      </c>
      <c r="D269" s="210">
        <v>104513013</v>
      </c>
      <c r="E269" s="26" t="s">
        <v>101</v>
      </c>
      <c r="F269" s="94">
        <v>200000</v>
      </c>
    </row>
    <row r="270" spans="1:6" x14ac:dyDescent="0.3">
      <c r="A270" s="285">
        <v>6171</v>
      </c>
      <c r="B270" s="286">
        <v>5011</v>
      </c>
      <c r="C270" s="31">
        <v>31747000000</v>
      </c>
      <c r="D270" s="324"/>
      <c r="E270" s="12" t="s">
        <v>102</v>
      </c>
      <c r="F270" s="94">
        <v>80000</v>
      </c>
    </row>
    <row r="271" spans="1:6" x14ac:dyDescent="0.3">
      <c r="A271" s="285">
        <v>6171</v>
      </c>
      <c r="B271" s="286">
        <v>5011</v>
      </c>
      <c r="C271" s="31">
        <v>31747000000</v>
      </c>
      <c r="D271" s="210">
        <v>104113013</v>
      </c>
      <c r="E271" s="12" t="s">
        <v>102</v>
      </c>
      <c r="F271" s="94">
        <v>170000</v>
      </c>
    </row>
    <row r="272" spans="1:6" x14ac:dyDescent="0.3">
      <c r="A272" s="285">
        <v>6171</v>
      </c>
      <c r="B272" s="286">
        <v>5011</v>
      </c>
      <c r="C272" s="31">
        <v>31747000000</v>
      </c>
      <c r="D272" s="210">
        <v>104513013</v>
      </c>
      <c r="E272" s="12" t="s">
        <v>102</v>
      </c>
      <c r="F272" s="94">
        <v>1300000</v>
      </c>
    </row>
    <row r="273" spans="1:6" x14ac:dyDescent="0.3">
      <c r="A273" s="285">
        <v>6171</v>
      </c>
      <c r="B273" s="286">
        <v>5031</v>
      </c>
      <c r="C273" s="31">
        <v>31747000000</v>
      </c>
      <c r="D273" s="324"/>
      <c r="E273" s="12" t="s">
        <v>103</v>
      </c>
      <c r="F273" s="94">
        <v>20000</v>
      </c>
    </row>
    <row r="274" spans="1:6" x14ac:dyDescent="0.3">
      <c r="A274" s="285">
        <v>6171</v>
      </c>
      <c r="B274" s="286">
        <v>5031</v>
      </c>
      <c r="C274" s="31">
        <v>31747000000</v>
      </c>
      <c r="D274" s="210">
        <v>104113013</v>
      </c>
      <c r="E274" s="12" t="s">
        <v>103</v>
      </c>
      <c r="F274" s="94">
        <v>38000</v>
      </c>
    </row>
    <row r="275" spans="1:6" x14ac:dyDescent="0.3">
      <c r="A275" s="285">
        <v>6171</v>
      </c>
      <c r="B275" s="286">
        <v>5031</v>
      </c>
      <c r="C275" s="31">
        <v>31747000000</v>
      </c>
      <c r="D275" s="210">
        <v>104513013</v>
      </c>
      <c r="E275" s="12" t="s">
        <v>103</v>
      </c>
      <c r="F275" s="94">
        <v>250000</v>
      </c>
    </row>
    <row r="276" spans="1:6" x14ac:dyDescent="0.3">
      <c r="A276" s="285">
        <v>6171</v>
      </c>
      <c r="B276" s="210">
        <v>5032</v>
      </c>
      <c r="C276" s="31">
        <v>31747000000</v>
      </c>
      <c r="D276" s="325"/>
      <c r="E276" s="12" t="s">
        <v>104</v>
      </c>
      <c r="F276" s="94">
        <v>10000</v>
      </c>
    </row>
    <row r="277" spans="1:6" x14ac:dyDescent="0.3">
      <c r="A277" s="285">
        <v>6171</v>
      </c>
      <c r="B277" s="210">
        <v>5032</v>
      </c>
      <c r="C277" s="31">
        <v>31747000000</v>
      </c>
      <c r="D277" s="210">
        <v>104113013</v>
      </c>
      <c r="E277" s="12" t="s">
        <v>104</v>
      </c>
      <c r="F277" s="94">
        <v>20000</v>
      </c>
    </row>
    <row r="278" spans="1:6" x14ac:dyDescent="0.3">
      <c r="A278" s="287">
        <v>6171</v>
      </c>
      <c r="B278" s="273">
        <v>5032</v>
      </c>
      <c r="C278" s="251">
        <v>31747000000</v>
      </c>
      <c r="D278" s="273">
        <v>104513013</v>
      </c>
      <c r="E278" s="22" t="s">
        <v>104</v>
      </c>
      <c r="F278" s="95">
        <v>100000</v>
      </c>
    </row>
    <row r="279" spans="1:6" x14ac:dyDescent="0.3">
      <c r="A279" s="32"/>
      <c r="B279" s="213"/>
      <c r="C279" s="32">
        <v>31838000000</v>
      </c>
      <c r="D279" s="213"/>
      <c r="E279" s="13" t="s">
        <v>147</v>
      </c>
      <c r="F279" s="104">
        <f>SUM(F280:F300)</f>
        <v>2000000</v>
      </c>
    </row>
    <row r="280" spans="1:6" x14ac:dyDescent="0.3">
      <c r="A280" s="31">
        <v>6171</v>
      </c>
      <c r="B280" s="210">
        <v>5169</v>
      </c>
      <c r="C280" s="31">
        <v>31838000000</v>
      </c>
      <c r="D280" s="210"/>
      <c r="E280" s="12" t="s">
        <v>8</v>
      </c>
      <c r="F280" s="94">
        <v>6000</v>
      </c>
    </row>
    <row r="281" spans="1:6" x14ac:dyDescent="0.3">
      <c r="A281" s="31">
        <v>6171</v>
      </c>
      <c r="B281" s="210">
        <v>5169</v>
      </c>
      <c r="C281" s="31">
        <v>31838000000</v>
      </c>
      <c r="D281" s="210">
        <v>104113013</v>
      </c>
      <c r="E281" s="12" t="s">
        <v>8</v>
      </c>
      <c r="F281" s="94">
        <v>15000</v>
      </c>
    </row>
    <row r="282" spans="1:6" x14ac:dyDescent="0.3">
      <c r="A282" s="31">
        <v>6171</v>
      </c>
      <c r="B282" s="210">
        <v>5169</v>
      </c>
      <c r="C282" s="31">
        <v>31838000000</v>
      </c>
      <c r="D282" s="210">
        <v>104513013</v>
      </c>
      <c r="E282" s="12" t="s">
        <v>8</v>
      </c>
      <c r="F282" s="94">
        <v>150000</v>
      </c>
    </row>
    <row r="283" spans="1:6" x14ac:dyDescent="0.3">
      <c r="A283" s="285">
        <v>6171</v>
      </c>
      <c r="B283" s="286">
        <v>5139</v>
      </c>
      <c r="C283" s="31">
        <v>31838000000</v>
      </c>
      <c r="D283" s="210"/>
      <c r="E283" s="26" t="s">
        <v>9</v>
      </c>
      <c r="F283" s="94">
        <v>2000</v>
      </c>
    </row>
    <row r="284" spans="1:6" x14ac:dyDescent="0.3">
      <c r="A284" s="285">
        <v>6171</v>
      </c>
      <c r="B284" s="286">
        <v>5139</v>
      </c>
      <c r="C284" s="31">
        <v>31838000000</v>
      </c>
      <c r="D284" s="210">
        <v>104113013</v>
      </c>
      <c r="E284" s="26" t="s">
        <v>9</v>
      </c>
      <c r="F284" s="94">
        <v>3000</v>
      </c>
    </row>
    <row r="285" spans="1:6" x14ac:dyDescent="0.3">
      <c r="A285" s="285">
        <v>6171</v>
      </c>
      <c r="B285" s="286">
        <v>5139</v>
      </c>
      <c r="C285" s="31">
        <v>31838000000</v>
      </c>
      <c r="D285" s="210">
        <v>104513013</v>
      </c>
      <c r="E285" s="26" t="s">
        <v>9</v>
      </c>
      <c r="F285" s="94">
        <v>10000</v>
      </c>
    </row>
    <row r="286" spans="1:6" x14ac:dyDescent="0.3">
      <c r="A286" s="285">
        <v>6171</v>
      </c>
      <c r="B286" s="286">
        <v>5137</v>
      </c>
      <c r="C286" s="31">
        <v>31838000000</v>
      </c>
      <c r="D286" s="210"/>
      <c r="E286" s="26" t="s">
        <v>12</v>
      </c>
      <c r="F286" s="94">
        <v>5000</v>
      </c>
    </row>
    <row r="287" spans="1:6" x14ac:dyDescent="0.3">
      <c r="A287" s="285">
        <v>6171</v>
      </c>
      <c r="B287" s="286">
        <v>5137</v>
      </c>
      <c r="C287" s="31">
        <v>31838000000</v>
      </c>
      <c r="D287" s="210">
        <v>104113013</v>
      </c>
      <c r="E287" s="26" t="s">
        <v>12</v>
      </c>
      <c r="F287" s="94">
        <v>10000</v>
      </c>
    </row>
    <row r="288" spans="1:6" x14ac:dyDescent="0.3">
      <c r="A288" s="285">
        <v>6171</v>
      </c>
      <c r="B288" s="286">
        <v>5137</v>
      </c>
      <c r="C288" s="31">
        <v>31838000000</v>
      </c>
      <c r="D288" s="210">
        <v>104513013</v>
      </c>
      <c r="E288" s="26" t="s">
        <v>12</v>
      </c>
      <c r="F288" s="94">
        <v>100000</v>
      </c>
    </row>
    <row r="289" spans="1:6" x14ac:dyDescent="0.3">
      <c r="A289" s="285">
        <v>6171</v>
      </c>
      <c r="B289" s="286">
        <v>5011</v>
      </c>
      <c r="C289" s="31">
        <v>31838000000</v>
      </c>
      <c r="D289" s="210"/>
      <c r="E289" s="12" t="s">
        <v>102</v>
      </c>
      <c r="F289" s="94">
        <v>50000</v>
      </c>
    </row>
    <row r="290" spans="1:6" x14ac:dyDescent="0.3">
      <c r="A290" s="285">
        <v>6171</v>
      </c>
      <c r="B290" s="286">
        <v>5011</v>
      </c>
      <c r="C290" s="31">
        <v>31838000000</v>
      </c>
      <c r="D290" s="210">
        <v>104113013</v>
      </c>
      <c r="E290" s="12" t="s">
        <v>102</v>
      </c>
      <c r="F290" s="94">
        <v>100000</v>
      </c>
    </row>
    <row r="291" spans="1:6" x14ac:dyDescent="0.3">
      <c r="A291" s="285">
        <v>6171</v>
      </c>
      <c r="B291" s="286">
        <v>5011</v>
      </c>
      <c r="C291" s="31">
        <v>31838000000</v>
      </c>
      <c r="D291" s="210">
        <v>104513013</v>
      </c>
      <c r="E291" s="12" t="s">
        <v>102</v>
      </c>
      <c r="F291" s="94">
        <v>1000000</v>
      </c>
    </row>
    <row r="292" spans="1:6" x14ac:dyDescent="0.3">
      <c r="A292" s="285">
        <v>6171</v>
      </c>
      <c r="B292" s="286">
        <v>5031</v>
      </c>
      <c r="C292" s="31">
        <v>31838000000</v>
      </c>
      <c r="D292" s="210"/>
      <c r="E292" s="12" t="s">
        <v>103</v>
      </c>
      <c r="F292" s="94">
        <v>10000</v>
      </c>
    </row>
    <row r="293" spans="1:6" x14ac:dyDescent="0.3">
      <c r="A293" s="285">
        <v>6171</v>
      </c>
      <c r="B293" s="286">
        <v>5031</v>
      </c>
      <c r="C293" s="31">
        <v>31838000000</v>
      </c>
      <c r="D293" s="210">
        <v>104113013</v>
      </c>
      <c r="E293" s="12" t="s">
        <v>103</v>
      </c>
      <c r="F293" s="94">
        <v>25000</v>
      </c>
    </row>
    <row r="294" spans="1:6" x14ac:dyDescent="0.3">
      <c r="A294" s="285">
        <v>6171</v>
      </c>
      <c r="B294" s="286">
        <v>5031</v>
      </c>
      <c r="C294" s="31">
        <v>31838000000</v>
      </c>
      <c r="D294" s="210">
        <v>104513013</v>
      </c>
      <c r="E294" s="12" t="s">
        <v>103</v>
      </c>
      <c r="F294" s="94">
        <v>250000</v>
      </c>
    </row>
    <row r="295" spans="1:6" x14ac:dyDescent="0.3">
      <c r="A295" s="285">
        <v>6171</v>
      </c>
      <c r="B295" s="210">
        <v>5032</v>
      </c>
      <c r="C295" s="31">
        <v>31838000000</v>
      </c>
      <c r="D295" s="210"/>
      <c r="E295" s="12" t="s">
        <v>104</v>
      </c>
      <c r="F295" s="94">
        <v>8000</v>
      </c>
    </row>
    <row r="296" spans="1:6" x14ac:dyDescent="0.3">
      <c r="A296" s="285">
        <v>6171</v>
      </c>
      <c r="B296" s="210">
        <v>5032</v>
      </c>
      <c r="C296" s="31">
        <v>31838000000</v>
      </c>
      <c r="D296" s="210">
        <v>104113013</v>
      </c>
      <c r="E296" s="12" t="s">
        <v>104</v>
      </c>
      <c r="F296" s="94">
        <v>16000</v>
      </c>
    </row>
    <row r="297" spans="1:6" x14ac:dyDescent="0.3">
      <c r="A297" s="285">
        <v>6171</v>
      </c>
      <c r="B297" s="210">
        <v>5032</v>
      </c>
      <c r="C297" s="31">
        <v>31838000000</v>
      </c>
      <c r="D297" s="210">
        <v>104513013</v>
      </c>
      <c r="E297" s="12" t="s">
        <v>104</v>
      </c>
      <c r="F297" s="94">
        <v>80000</v>
      </c>
    </row>
    <row r="298" spans="1:6" x14ac:dyDescent="0.3">
      <c r="A298" s="285">
        <v>6171</v>
      </c>
      <c r="B298" s="210">
        <v>5021</v>
      </c>
      <c r="C298" s="31">
        <v>31838000000</v>
      </c>
      <c r="D298" s="210"/>
      <c r="E298" s="12" t="s">
        <v>78</v>
      </c>
      <c r="F298" s="94">
        <v>50000</v>
      </c>
    </row>
    <row r="299" spans="1:6" x14ac:dyDescent="0.3">
      <c r="A299" s="285">
        <v>6171</v>
      </c>
      <c r="B299" s="210">
        <v>5021</v>
      </c>
      <c r="C299" s="31">
        <v>31838000000</v>
      </c>
      <c r="D299" s="210">
        <v>104113013</v>
      </c>
      <c r="E299" s="12" t="s">
        <v>78</v>
      </c>
      <c r="F299" s="94">
        <v>10000</v>
      </c>
    </row>
    <row r="300" spans="1:6" x14ac:dyDescent="0.3">
      <c r="A300" s="285">
        <v>6171</v>
      </c>
      <c r="B300" s="210">
        <v>5021</v>
      </c>
      <c r="C300" s="31">
        <v>31838000000</v>
      </c>
      <c r="D300" s="210">
        <v>104513013</v>
      </c>
      <c r="E300" s="12" t="s">
        <v>78</v>
      </c>
      <c r="F300" s="94">
        <v>100000</v>
      </c>
    </row>
    <row r="301" spans="1:6" x14ac:dyDescent="0.3">
      <c r="A301" s="32"/>
      <c r="B301" s="213"/>
      <c r="C301" s="32">
        <v>31839000000</v>
      </c>
      <c r="D301" s="213"/>
      <c r="E301" s="13" t="s">
        <v>148</v>
      </c>
      <c r="F301" s="104">
        <f>SUM(F302:F302)</f>
        <v>100000</v>
      </c>
    </row>
    <row r="302" spans="1:6" ht="15" thickBot="1" x14ac:dyDescent="0.35">
      <c r="A302" s="270">
        <v>6171</v>
      </c>
      <c r="B302" s="288">
        <v>5169</v>
      </c>
      <c r="C302" s="270">
        <v>31839000000</v>
      </c>
      <c r="D302" s="288"/>
      <c r="E302" s="25" t="s">
        <v>23</v>
      </c>
      <c r="F302" s="136">
        <v>100000</v>
      </c>
    </row>
  </sheetData>
  <autoFilter ref="A1:F255"/>
  <pageMargins left="0.25" right="0.25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2018</vt:lpstr>
      <vt:lpstr>List1</vt:lpstr>
      <vt:lpstr>'2018'!Oblast_tisku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Šurkalová</dc:creator>
  <cp:lastModifiedBy>Ing. Romana Matějková</cp:lastModifiedBy>
  <cp:lastPrinted>2017-10-19T13:23:46Z</cp:lastPrinted>
  <dcterms:created xsi:type="dcterms:W3CDTF">2016-06-08T14:23:23Z</dcterms:created>
  <dcterms:modified xsi:type="dcterms:W3CDTF">2017-10-20T07:48:41Z</dcterms:modified>
</cp:coreProperties>
</file>